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CENTRO2020\UO1\CENTRO 2020_GERAL\REG. ESPECÍFICOS UO1\SAAC\SAAC_TranfConhecimento\46-2020-xx\"/>
    </mc:Choice>
  </mc:AlternateContent>
  <bookViews>
    <workbookView xWindow="0" yWindow="0" windowWidth="20490" windowHeight="7460" activeTab="1"/>
  </bookViews>
  <sheets>
    <sheet name="Quadro 1 - Cod 114 Pessoal" sheetId="7" r:id="rId1"/>
    <sheet name="Quadro 2 - Outras Despesas" sheetId="2" r:id="rId2"/>
    <sheet name="Quadro 3 - Cod 101 Consultoria" sheetId="5" r:id="rId3"/>
    <sheet name="Quadro 4 - Cod 106 Deslocações" sheetId="3" r:id="rId4"/>
    <sheet name="Outra codificação" sheetId="19" r:id="rId5"/>
  </sheets>
  <definedNames>
    <definedName name="_xlnm._FilterDatabase" localSheetId="0" hidden="1">'Quadro 1 - Cod 114 Pessoal'!$A$11:$U$21</definedName>
    <definedName name="_xlnm._FilterDatabase" localSheetId="1" hidden="1">'Quadro 2 - Outras Despesas'!$A$11:$L$27</definedName>
    <definedName name="_xlnm._FilterDatabase" localSheetId="2" hidden="1">'Quadro 3 - Cod 101 Consultoria'!$A$11:$P$17</definedName>
    <definedName name="_xlnm._FilterDatabase" localSheetId="3" hidden="1">'Quadro 4 - Cod 106 Deslocações'!$A$14:$AS$14</definedName>
  </definedNames>
  <calcPr calcId="162913"/>
</workbook>
</file>

<file path=xl/calcChain.xml><?xml version="1.0" encoding="utf-8"?>
<calcChain xmlns="http://schemas.openxmlformats.org/spreadsheetml/2006/main">
  <c r="L74" i="2" l="1"/>
  <c r="K74" i="2"/>
  <c r="J74" i="2"/>
  <c r="K73" i="2"/>
  <c r="L73" i="2" s="1"/>
  <c r="J73" i="2"/>
  <c r="L72" i="2"/>
  <c r="K72" i="2"/>
  <c r="J72" i="2"/>
  <c r="K71" i="2"/>
  <c r="L71" i="2" s="1"/>
  <c r="J71" i="2"/>
  <c r="L70" i="2"/>
  <c r="K70" i="2"/>
  <c r="J70" i="2"/>
  <c r="K69" i="2"/>
  <c r="L69" i="2" s="1"/>
  <c r="J69" i="2"/>
  <c r="L68" i="2"/>
  <c r="K68" i="2"/>
  <c r="J68" i="2"/>
  <c r="K67" i="2"/>
  <c r="L67" i="2" s="1"/>
  <c r="J67" i="2"/>
  <c r="L66" i="2"/>
  <c r="K66" i="2"/>
  <c r="J66" i="2"/>
  <c r="K65" i="2"/>
  <c r="L65" i="2" s="1"/>
  <c r="J65" i="2"/>
  <c r="L64" i="2"/>
  <c r="K64" i="2"/>
  <c r="J64" i="2"/>
  <c r="K63" i="2"/>
  <c r="L63" i="2" s="1"/>
  <c r="J63" i="2"/>
  <c r="L62" i="2"/>
  <c r="K62" i="2"/>
  <c r="J62" i="2"/>
  <c r="K61" i="2"/>
  <c r="L61" i="2" s="1"/>
  <c r="J61" i="2"/>
  <c r="L60" i="2"/>
  <c r="K60" i="2"/>
  <c r="J60" i="2"/>
  <c r="K59" i="2"/>
  <c r="L59" i="2" s="1"/>
  <c r="J59" i="2"/>
  <c r="L58" i="2"/>
  <c r="K58" i="2"/>
  <c r="J58" i="2"/>
  <c r="J75" i="2" s="1"/>
  <c r="K51" i="2"/>
  <c r="L51" i="2" s="1"/>
  <c r="J51" i="2"/>
  <c r="K50" i="2"/>
  <c r="L50" i="2" s="1"/>
  <c r="J50" i="2"/>
  <c r="K49" i="2"/>
  <c r="L49" i="2" s="1"/>
  <c r="J49" i="2"/>
  <c r="L48" i="2"/>
  <c r="K48" i="2"/>
  <c r="J48" i="2"/>
  <c r="K47" i="2"/>
  <c r="L47" i="2" s="1"/>
  <c r="J47" i="2"/>
  <c r="K46" i="2"/>
  <c r="L46" i="2" s="1"/>
  <c r="J46" i="2"/>
  <c r="K45" i="2"/>
  <c r="L45" i="2" s="1"/>
  <c r="J45" i="2"/>
  <c r="L44" i="2"/>
  <c r="K44" i="2"/>
  <c r="J44" i="2"/>
  <c r="K43" i="2"/>
  <c r="L43" i="2" s="1"/>
  <c r="J43" i="2"/>
  <c r="K42" i="2"/>
  <c r="L42" i="2" s="1"/>
  <c r="J42" i="2"/>
  <c r="K41" i="2"/>
  <c r="L41" i="2" s="1"/>
  <c r="J41" i="2"/>
  <c r="L40" i="2"/>
  <c r="K40" i="2"/>
  <c r="J40" i="2"/>
  <c r="K39" i="2"/>
  <c r="L39" i="2" s="1"/>
  <c r="J39" i="2"/>
  <c r="K38" i="2"/>
  <c r="L38" i="2" s="1"/>
  <c r="J38" i="2"/>
  <c r="K37" i="2"/>
  <c r="L37" i="2" s="1"/>
  <c r="J37" i="2"/>
  <c r="L36" i="2"/>
  <c r="K36" i="2"/>
  <c r="J36" i="2"/>
  <c r="K35" i="2"/>
  <c r="J35" i="2"/>
  <c r="AR31" i="3"/>
  <c r="AS31" i="3" s="1"/>
  <c r="AN31" i="3"/>
  <c r="AO31" i="3" s="1"/>
  <c r="AJ31" i="3"/>
  <c r="AK31" i="3" s="1"/>
  <c r="AF31" i="3"/>
  <c r="AG31" i="3" s="1"/>
  <c r="AA31" i="3"/>
  <c r="AB31" i="3" s="1"/>
  <c r="X31" i="3"/>
  <c r="Y31" i="3" s="1"/>
  <c r="U31" i="3"/>
  <c r="V31" i="3" s="1"/>
  <c r="R31" i="3"/>
  <c r="S31" i="3" s="1"/>
  <c r="O31" i="3"/>
  <c r="P31" i="3" s="1"/>
  <c r="L31" i="3"/>
  <c r="M31" i="3" s="1"/>
  <c r="AR30" i="3"/>
  <c r="AS30" i="3" s="1"/>
  <c r="AN30" i="3"/>
  <c r="AO30" i="3" s="1"/>
  <c r="AO40" i="3" s="1"/>
  <c r="AJ30" i="3"/>
  <c r="AK30" i="3" s="1"/>
  <c r="AK40" i="3" s="1"/>
  <c r="AF30" i="3"/>
  <c r="AG30" i="3" s="1"/>
  <c r="AG40" i="3" s="1"/>
  <c r="AA30" i="3"/>
  <c r="AB30" i="3" s="1"/>
  <c r="AB40" i="3" s="1"/>
  <c r="X30" i="3"/>
  <c r="Y30" i="3" s="1"/>
  <c r="Y40" i="3" s="1"/>
  <c r="U30" i="3"/>
  <c r="V30" i="3" s="1"/>
  <c r="V40" i="3" s="1"/>
  <c r="R30" i="3"/>
  <c r="S30" i="3" s="1"/>
  <c r="S40" i="3" s="1"/>
  <c r="O30" i="3"/>
  <c r="P30" i="3" s="1"/>
  <c r="P40" i="3" s="1"/>
  <c r="L30" i="3"/>
  <c r="M30" i="3" s="1"/>
  <c r="M40" i="3" s="1"/>
  <c r="AS56" i="3"/>
  <c r="AU56" i="3" s="1"/>
  <c r="AR56" i="3"/>
  <c r="AT56" i="3" s="1"/>
  <c r="AO56" i="3"/>
  <c r="AN56" i="3"/>
  <c r="AK56" i="3"/>
  <c r="AJ56" i="3"/>
  <c r="AG56" i="3"/>
  <c r="AF56" i="3"/>
  <c r="AB56" i="3"/>
  <c r="AA56" i="3"/>
  <c r="Y56" i="3"/>
  <c r="X56" i="3"/>
  <c r="V56" i="3"/>
  <c r="U56" i="3"/>
  <c r="S56" i="3"/>
  <c r="R56" i="3"/>
  <c r="P56" i="3"/>
  <c r="O56" i="3"/>
  <c r="M56" i="3"/>
  <c r="L56" i="3"/>
  <c r="AS55" i="3"/>
  <c r="AU55" i="3" s="1"/>
  <c r="AR55" i="3"/>
  <c r="AT55" i="3" s="1"/>
  <c r="AO55" i="3"/>
  <c r="AN55" i="3"/>
  <c r="AK55" i="3"/>
  <c r="AJ55" i="3"/>
  <c r="AG55" i="3"/>
  <c r="AF55" i="3"/>
  <c r="AB55" i="3"/>
  <c r="AA55" i="3"/>
  <c r="Y55" i="3"/>
  <c r="X55" i="3"/>
  <c r="V55" i="3"/>
  <c r="U55" i="3"/>
  <c r="S55" i="3"/>
  <c r="R55" i="3"/>
  <c r="P55" i="3"/>
  <c r="O55" i="3"/>
  <c r="M55" i="3"/>
  <c r="L55" i="3"/>
  <c r="AS54" i="3"/>
  <c r="AU54" i="3" s="1"/>
  <c r="AR54" i="3"/>
  <c r="AT54" i="3" s="1"/>
  <c r="AO54" i="3"/>
  <c r="AN54" i="3"/>
  <c r="AK54" i="3"/>
  <c r="AJ54" i="3"/>
  <c r="AG54" i="3"/>
  <c r="AF54" i="3"/>
  <c r="AB54" i="3"/>
  <c r="AA54" i="3"/>
  <c r="Y54" i="3"/>
  <c r="X54" i="3"/>
  <c r="V54" i="3"/>
  <c r="U54" i="3"/>
  <c r="S54" i="3"/>
  <c r="R54" i="3"/>
  <c r="P54" i="3"/>
  <c r="O54" i="3"/>
  <c r="M54" i="3"/>
  <c r="L54" i="3"/>
  <c r="AS53" i="3"/>
  <c r="AU53" i="3" s="1"/>
  <c r="AR53" i="3"/>
  <c r="AT53" i="3" s="1"/>
  <c r="AO53" i="3"/>
  <c r="AN53" i="3"/>
  <c r="AK53" i="3"/>
  <c r="AJ53" i="3"/>
  <c r="AG53" i="3"/>
  <c r="AF53" i="3"/>
  <c r="AB53" i="3"/>
  <c r="AA53" i="3"/>
  <c r="Y53" i="3"/>
  <c r="X53" i="3"/>
  <c r="V53" i="3"/>
  <c r="U53" i="3"/>
  <c r="S53" i="3"/>
  <c r="R53" i="3"/>
  <c r="P53" i="3"/>
  <c r="O53" i="3"/>
  <c r="M53" i="3"/>
  <c r="L53" i="3"/>
  <c r="AS52" i="3"/>
  <c r="AU52" i="3" s="1"/>
  <c r="AR52" i="3"/>
  <c r="AT52" i="3" s="1"/>
  <c r="AO52" i="3"/>
  <c r="AN52" i="3"/>
  <c r="AK52" i="3"/>
  <c r="AJ52" i="3"/>
  <c r="AG52" i="3"/>
  <c r="AF52" i="3"/>
  <c r="AB52" i="3"/>
  <c r="AA52" i="3"/>
  <c r="Y52" i="3"/>
  <c r="X52" i="3"/>
  <c r="V52" i="3"/>
  <c r="U52" i="3"/>
  <c r="S52" i="3"/>
  <c r="R52" i="3"/>
  <c r="P52" i="3"/>
  <c r="O52" i="3"/>
  <c r="M52" i="3"/>
  <c r="L52" i="3"/>
  <c r="AS51" i="3"/>
  <c r="AU51" i="3" s="1"/>
  <c r="AR51" i="3"/>
  <c r="AT51" i="3" s="1"/>
  <c r="AO51" i="3"/>
  <c r="AN51" i="3"/>
  <c r="AK51" i="3"/>
  <c r="AJ51" i="3"/>
  <c r="AG51" i="3"/>
  <c r="AF51" i="3"/>
  <c r="AB51" i="3"/>
  <c r="AA51" i="3"/>
  <c r="Y51" i="3"/>
  <c r="X51" i="3"/>
  <c r="V51" i="3"/>
  <c r="U51" i="3"/>
  <c r="S51" i="3"/>
  <c r="R51" i="3"/>
  <c r="P51" i="3"/>
  <c r="O51" i="3"/>
  <c r="M51" i="3"/>
  <c r="L51" i="3"/>
  <c r="AS50" i="3"/>
  <c r="AU50" i="3" s="1"/>
  <c r="AR50" i="3"/>
  <c r="AT50" i="3" s="1"/>
  <c r="AO50" i="3"/>
  <c r="AN50" i="3"/>
  <c r="AK50" i="3"/>
  <c r="AJ50" i="3"/>
  <c r="AG50" i="3"/>
  <c r="AF50" i="3"/>
  <c r="AB50" i="3"/>
  <c r="AA50" i="3"/>
  <c r="Y50" i="3"/>
  <c r="X50" i="3"/>
  <c r="V50" i="3"/>
  <c r="U50" i="3"/>
  <c r="S50" i="3"/>
  <c r="R50" i="3"/>
  <c r="P50" i="3"/>
  <c r="O50" i="3"/>
  <c r="M50" i="3"/>
  <c r="L50" i="3"/>
  <c r="AS49" i="3"/>
  <c r="AU49" i="3" s="1"/>
  <c r="AR49" i="3"/>
  <c r="AT49" i="3" s="1"/>
  <c r="AO49" i="3"/>
  <c r="AN49" i="3"/>
  <c r="AK49" i="3"/>
  <c r="AJ49" i="3"/>
  <c r="AG49" i="3"/>
  <c r="AF49" i="3"/>
  <c r="AB49" i="3"/>
  <c r="AA49" i="3"/>
  <c r="Y49" i="3"/>
  <c r="X49" i="3"/>
  <c r="V49" i="3"/>
  <c r="U49" i="3"/>
  <c r="S49" i="3"/>
  <c r="R49" i="3"/>
  <c r="P49" i="3"/>
  <c r="O49" i="3"/>
  <c r="M49" i="3"/>
  <c r="L49" i="3"/>
  <c r="AR48" i="3"/>
  <c r="AN48" i="3"/>
  <c r="AO48" i="3" s="1"/>
  <c r="AK48" i="3"/>
  <c r="AJ48" i="3"/>
  <c r="AG48" i="3"/>
  <c r="AF48" i="3"/>
  <c r="AA48" i="3"/>
  <c r="AB48" i="3" s="1"/>
  <c r="X48" i="3"/>
  <c r="Y48" i="3" s="1"/>
  <c r="U48" i="3"/>
  <c r="V48" i="3" s="1"/>
  <c r="R48" i="3"/>
  <c r="S48" i="3" s="1"/>
  <c r="O48" i="3"/>
  <c r="P48" i="3" s="1"/>
  <c r="L48" i="3"/>
  <c r="M48" i="3" s="1"/>
  <c r="AR47" i="3"/>
  <c r="AR57" i="3" s="1"/>
  <c r="AN47" i="3"/>
  <c r="AN57" i="3" s="1"/>
  <c r="AK47" i="3"/>
  <c r="AK57" i="3" s="1"/>
  <c r="AJ47" i="3"/>
  <c r="AJ57" i="3" s="1"/>
  <c r="AG47" i="3"/>
  <c r="AG57" i="3" s="1"/>
  <c r="AF47" i="3"/>
  <c r="AF57" i="3" s="1"/>
  <c r="AA47" i="3"/>
  <c r="AA57" i="3" s="1"/>
  <c r="X47" i="3"/>
  <c r="X57" i="3" s="1"/>
  <c r="U47" i="3"/>
  <c r="U57" i="3" s="1"/>
  <c r="R47" i="3"/>
  <c r="R57" i="3" s="1"/>
  <c r="O47" i="3"/>
  <c r="O57" i="3" s="1"/>
  <c r="L47" i="3"/>
  <c r="L57" i="3" s="1"/>
  <c r="AS39" i="3"/>
  <c r="AU39" i="3" s="1"/>
  <c r="AR39" i="3"/>
  <c r="AT39" i="3" s="1"/>
  <c r="AO39" i="3"/>
  <c r="AN39" i="3"/>
  <c r="AK39" i="3"/>
  <c r="AJ39" i="3"/>
  <c r="AG39" i="3"/>
  <c r="AF39" i="3"/>
  <c r="AB39" i="3"/>
  <c r="AA39" i="3"/>
  <c r="Y39" i="3"/>
  <c r="X39" i="3"/>
  <c r="V39" i="3"/>
  <c r="U39" i="3"/>
  <c r="S39" i="3"/>
  <c r="R39" i="3"/>
  <c r="P39" i="3"/>
  <c r="O39" i="3"/>
  <c r="M39" i="3"/>
  <c r="L39" i="3"/>
  <c r="AS38" i="3"/>
  <c r="AU38" i="3" s="1"/>
  <c r="AR38" i="3"/>
  <c r="AT38" i="3" s="1"/>
  <c r="AO38" i="3"/>
  <c r="AN38" i="3"/>
  <c r="AK38" i="3"/>
  <c r="AJ38" i="3"/>
  <c r="AG38" i="3"/>
  <c r="AF38" i="3"/>
  <c r="AB38" i="3"/>
  <c r="AA38" i="3"/>
  <c r="Y38" i="3"/>
  <c r="X38" i="3"/>
  <c r="V38" i="3"/>
  <c r="U38" i="3"/>
  <c r="S38" i="3"/>
  <c r="R38" i="3"/>
  <c r="P38" i="3"/>
  <c r="O38" i="3"/>
  <c r="M38" i="3"/>
  <c r="L38" i="3"/>
  <c r="AS37" i="3"/>
  <c r="AU37" i="3" s="1"/>
  <c r="AR37" i="3"/>
  <c r="AT37" i="3" s="1"/>
  <c r="AO37" i="3"/>
  <c r="AN37" i="3"/>
  <c r="AK37" i="3"/>
  <c r="AJ37" i="3"/>
  <c r="AG37" i="3"/>
  <c r="AF37" i="3"/>
  <c r="AB37" i="3"/>
  <c r="AA37" i="3"/>
  <c r="Y37" i="3"/>
  <c r="X37" i="3"/>
  <c r="V37" i="3"/>
  <c r="U37" i="3"/>
  <c r="S37" i="3"/>
  <c r="R37" i="3"/>
  <c r="P37" i="3"/>
  <c r="O37" i="3"/>
  <c r="M37" i="3"/>
  <c r="L37" i="3"/>
  <c r="AS36" i="3"/>
  <c r="AU36" i="3" s="1"/>
  <c r="AR36" i="3"/>
  <c r="AT36" i="3" s="1"/>
  <c r="AO36" i="3"/>
  <c r="AN36" i="3"/>
  <c r="AK36" i="3"/>
  <c r="AJ36" i="3"/>
  <c r="AG36" i="3"/>
  <c r="AF36" i="3"/>
  <c r="AB36" i="3"/>
  <c r="AA36" i="3"/>
  <c r="Y36" i="3"/>
  <c r="X36" i="3"/>
  <c r="V36" i="3"/>
  <c r="U36" i="3"/>
  <c r="S36" i="3"/>
  <c r="R36" i="3"/>
  <c r="P36" i="3"/>
  <c r="O36" i="3"/>
  <c r="M36" i="3"/>
  <c r="L36" i="3"/>
  <c r="AS35" i="3"/>
  <c r="AU35" i="3" s="1"/>
  <c r="AR35" i="3"/>
  <c r="AT35" i="3" s="1"/>
  <c r="AO35" i="3"/>
  <c r="AN35" i="3"/>
  <c r="AK35" i="3"/>
  <c r="AJ35" i="3"/>
  <c r="AG35" i="3"/>
  <c r="AF35" i="3"/>
  <c r="AB35" i="3"/>
  <c r="AA35" i="3"/>
  <c r="Y35" i="3"/>
  <c r="X35" i="3"/>
  <c r="V35" i="3"/>
  <c r="U35" i="3"/>
  <c r="S35" i="3"/>
  <c r="R35" i="3"/>
  <c r="P35" i="3"/>
  <c r="O35" i="3"/>
  <c r="M35" i="3"/>
  <c r="L35" i="3"/>
  <c r="AS34" i="3"/>
  <c r="AU34" i="3" s="1"/>
  <c r="AR34" i="3"/>
  <c r="AT34" i="3" s="1"/>
  <c r="AO34" i="3"/>
  <c r="AN34" i="3"/>
  <c r="AK34" i="3"/>
  <c r="AJ34" i="3"/>
  <c r="AG34" i="3"/>
  <c r="AF34" i="3"/>
  <c r="AB34" i="3"/>
  <c r="AA34" i="3"/>
  <c r="Y34" i="3"/>
  <c r="X34" i="3"/>
  <c r="V34" i="3"/>
  <c r="U34" i="3"/>
  <c r="S34" i="3"/>
  <c r="R34" i="3"/>
  <c r="P34" i="3"/>
  <c r="O34" i="3"/>
  <c r="M34" i="3"/>
  <c r="L34" i="3"/>
  <c r="AS33" i="3"/>
  <c r="AU33" i="3" s="1"/>
  <c r="AR33" i="3"/>
  <c r="AT33" i="3" s="1"/>
  <c r="AO33" i="3"/>
  <c r="AN33" i="3"/>
  <c r="AK33" i="3"/>
  <c r="AJ33" i="3"/>
  <c r="AG33" i="3"/>
  <c r="AF33" i="3"/>
  <c r="AB33" i="3"/>
  <c r="AA33" i="3"/>
  <c r="Y33" i="3"/>
  <c r="X33" i="3"/>
  <c r="V33" i="3"/>
  <c r="U33" i="3"/>
  <c r="S33" i="3"/>
  <c r="R33" i="3"/>
  <c r="P33" i="3"/>
  <c r="O33" i="3"/>
  <c r="M33" i="3"/>
  <c r="L33" i="3"/>
  <c r="AS32" i="3"/>
  <c r="AU32" i="3" s="1"/>
  <c r="AR32" i="3"/>
  <c r="AT32" i="3" s="1"/>
  <c r="AO32" i="3"/>
  <c r="AN32" i="3"/>
  <c r="AK32" i="3"/>
  <c r="AJ32" i="3"/>
  <c r="AG32" i="3"/>
  <c r="AF32" i="3"/>
  <c r="AB32" i="3"/>
  <c r="AA32" i="3"/>
  <c r="Y32" i="3"/>
  <c r="X32" i="3"/>
  <c r="V32" i="3"/>
  <c r="U32" i="3"/>
  <c r="S32" i="3"/>
  <c r="R32" i="3"/>
  <c r="P32" i="3"/>
  <c r="O32" i="3"/>
  <c r="M32" i="3"/>
  <c r="L32" i="3"/>
  <c r="AR40" i="3"/>
  <c r="AN40" i="3"/>
  <c r="AJ40" i="3"/>
  <c r="AF40" i="3"/>
  <c r="AA40" i="3"/>
  <c r="X40" i="3"/>
  <c r="U40" i="3"/>
  <c r="R40" i="3"/>
  <c r="O40" i="3"/>
  <c r="L40" i="3"/>
  <c r="L51" i="5"/>
  <c r="M51" i="5" s="1"/>
  <c r="J51" i="5"/>
  <c r="L50" i="5"/>
  <c r="M50" i="5" s="1"/>
  <c r="J50" i="5"/>
  <c r="L32" i="5"/>
  <c r="M32" i="5" s="1"/>
  <c r="J32" i="5"/>
  <c r="L31" i="5"/>
  <c r="M31" i="5" s="1"/>
  <c r="J31" i="5"/>
  <c r="V52" i="7"/>
  <c r="V51" i="7"/>
  <c r="V50" i="7"/>
  <c r="V49" i="7"/>
  <c r="V48" i="7"/>
  <c r="V47" i="7"/>
  <c r="V46" i="7"/>
  <c r="V45" i="7"/>
  <c r="V44" i="7"/>
  <c r="V43" i="7"/>
  <c r="V53" i="7" s="1"/>
  <c r="V36" i="7"/>
  <c r="V35" i="7"/>
  <c r="V34" i="7"/>
  <c r="V33" i="7"/>
  <c r="V32" i="7"/>
  <c r="V31" i="7"/>
  <c r="V30" i="7"/>
  <c r="V29" i="7"/>
  <c r="V28" i="7"/>
  <c r="V27" i="7"/>
  <c r="V37" i="7" s="1"/>
  <c r="V20" i="7"/>
  <c r="V19" i="7"/>
  <c r="V18" i="7"/>
  <c r="V17" i="7"/>
  <c r="V16" i="7"/>
  <c r="V15" i="7"/>
  <c r="V14" i="7"/>
  <c r="V13" i="7"/>
  <c r="V21" i="7" s="1"/>
  <c r="V12" i="7"/>
  <c r="V11" i="7"/>
  <c r="T52" i="7"/>
  <c r="S52" i="7"/>
  <c r="R52" i="7"/>
  <c r="Q52" i="7"/>
  <c r="U52" i="7" s="1"/>
  <c r="T51" i="7"/>
  <c r="S51" i="7"/>
  <c r="R51" i="7"/>
  <c r="Q51" i="7"/>
  <c r="U51" i="7" s="1"/>
  <c r="T50" i="7"/>
  <c r="S50" i="7"/>
  <c r="R50" i="7"/>
  <c r="Q50" i="7"/>
  <c r="U50" i="7" s="1"/>
  <c r="T49" i="7"/>
  <c r="S49" i="7"/>
  <c r="R49" i="7"/>
  <c r="Q49" i="7"/>
  <c r="U49" i="7" s="1"/>
  <c r="T48" i="7"/>
  <c r="S48" i="7"/>
  <c r="R48" i="7"/>
  <c r="Q48" i="7"/>
  <c r="U48" i="7" s="1"/>
  <c r="T47" i="7"/>
  <c r="S47" i="7"/>
  <c r="R47" i="7"/>
  <c r="Q47" i="7"/>
  <c r="U47" i="7" s="1"/>
  <c r="T46" i="7"/>
  <c r="S46" i="7"/>
  <c r="R46" i="7"/>
  <c r="Q46" i="7"/>
  <c r="U46" i="7" s="1"/>
  <c r="T45" i="7"/>
  <c r="S45" i="7"/>
  <c r="R45" i="7"/>
  <c r="Q45" i="7"/>
  <c r="U45" i="7" s="1"/>
  <c r="T44" i="7"/>
  <c r="S44" i="7"/>
  <c r="R44" i="7"/>
  <c r="Q44" i="7"/>
  <c r="U44" i="7" s="1"/>
  <c r="T36" i="7"/>
  <c r="S36" i="7"/>
  <c r="R36" i="7"/>
  <c r="Q36" i="7"/>
  <c r="U36" i="7" s="1"/>
  <c r="T35" i="7"/>
  <c r="S35" i="7"/>
  <c r="R35" i="7"/>
  <c r="Q35" i="7"/>
  <c r="U35" i="7" s="1"/>
  <c r="T34" i="7"/>
  <c r="S34" i="7"/>
  <c r="R34" i="7"/>
  <c r="Q34" i="7"/>
  <c r="U34" i="7" s="1"/>
  <c r="T33" i="7"/>
  <c r="S33" i="7"/>
  <c r="R33" i="7"/>
  <c r="Q33" i="7"/>
  <c r="U33" i="7" s="1"/>
  <c r="T32" i="7"/>
  <c r="S32" i="7"/>
  <c r="R32" i="7"/>
  <c r="Q32" i="7"/>
  <c r="U32" i="7" s="1"/>
  <c r="T31" i="7"/>
  <c r="S31" i="7"/>
  <c r="R31" i="7"/>
  <c r="Q31" i="7"/>
  <c r="U31" i="7" s="1"/>
  <c r="T30" i="7"/>
  <c r="S30" i="7"/>
  <c r="R30" i="7"/>
  <c r="Q30" i="7"/>
  <c r="U30" i="7" s="1"/>
  <c r="T29" i="7"/>
  <c r="S29" i="7"/>
  <c r="R29" i="7"/>
  <c r="Q29" i="7"/>
  <c r="T28" i="7"/>
  <c r="S28" i="7"/>
  <c r="R28" i="7"/>
  <c r="Q28" i="7"/>
  <c r="U28" i="7" s="1"/>
  <c r="T20" i="7"/>
  <c r="S20" i="7"/>
  <c r="R20" i="7"/>
  <c r="Q20" i="7"/>
  <c r="U20" i="7" s="1"/>
  <c r="T19" i="7"/>
  <c r="S19" i="7"/>
  <c r="R19" i="7"/>
  <c r="Q19" i="7"/>
  <c r="U19" i="7" s="1"/>
  <c r="T18" i="7"/>
  <c r="S18" i="7"/>
  <c r="R18" i="7"/>
  <c r="Q18" i="7"/>
  <c r="U18" i="7" s="1"/>
  <c r="T17" i="7"/>
  <c r="S17" i="7"/>
  <c r="R17" i="7"/>
  <c r="Q17" i="7"/>
  <c r="U17" i="7" s="1"/>
  <c r="T16" i="7"/>
  <c r="S16" i="7"/>
  <c r="R16" i="7"/>
  <c r="Q16" i="7"/>
  <c r="U16" i="7" s="1"/>
  <c r="T15" i="7"/>
  <c r="S15" i="7"/>
  <c r="R15" i="7"/>
  <c r="Q15" i="7"/>
  <c r="U15" i="7" s="1"/>
  <c r="T14" i="7"/>
  <c r="S14" i="7"/>
  <c r="R14" i="7"/>
  <c r="Q14" i="7"/>
  <c r="U14" i="7" s="1"/>
  <c r="T13" i="7"/>
  <c r="S13" i="7"/>
  <c r="R13" i="7"/>
  <c r="Q13" i="7"/>
  <c r="U13" i="7" s="1"/>
  <c r="T12" i="7"/>
  <c r="S12" i="7"/>
  <c r="R12" i="7"/>
  <c r="Q12" i="7"/>
  <c r="U12" i="7" s="1"/>
  <c r="R53" i="7"/>
  <c r="T43" i="7"/>
  <c r="S43" i="7"/>
  <c r="S53" i="7" s="1"/>
  <c r="R43" i="7"/>
  <c r="Q43" i="7"/>
  <c r="Q53" i="7" s="1"/>
  <c r="T27" i="7"/>
  <c r="T37" i="7" s="1"/>
  <c r="S27" i="7"/>
  <c r="S37" i="7" s="1"/>
  <c r="R27" i="7"/>
  <c r="R37" i="7" s="1"/>
  <c r="Q27" i="7"/>
  <c r="T11" i="7"/>
  <c r="T21" i="7" s="1"/>
  <c r="S11" i="7"/>
  <c r="R11" i="7"/>
  <c r="R21" i="7" s="1"/>
  <c r="Q11" i="7"/>
  <c r="J52" i="2" l="1"/>
  <c r="K52" i="2"/>
  <c r="L75" i="2"/>
  <c r="K75" i="2"/>
  <c r="L35" i="2"/>
  <c r="L52" i="2" s="1"/>
  <c r="AU30" i="3"/>
  <c r="AS40" i="3"/>
  <c r="AU40" i="3" s="1"/>
  <c r="AU31" i="3"/>
  <c r="AT30" i="3"/>
  <c r="AT31" i="3"/>
  <c r="AT48" i="3"/>
  <c r="M47" i="3"/>
  <c r="M57" i="3" s="1"/>
  <c r="P47" i="3"/>
  <c r="P57" i="3" s="1"/>
  <c r="S47" i="3"/>
  <c r="S57" i="3" s="1"/>
  <c r="V47" i="3"/>
  <c r="V57" i="3" s="1"/>
  <c r="Y47" i="3"/>
  <c r="Y57" i="3" s="1"/>
  <c r="AB47" i="3"/>
  <c r="AB57" i="3" s="1"/>
  <c r="AO47" i="3"/>
  <c r="AO57" i="3" s="1"/>
  <c r="AS47" i="3"/>
  <c r="AS48" i="3"/>
  <c r="AU48" i="3" s="1"/>
  <c r="AT57" i="3"/>
  <c r="AT47" i="3"/>
  <c r="AT40" i="3"/>
  <c r="T53" i="7"/>
  <c r="Q37" i="7"/>
  <c r="U27" i="7"/>
  <c r="U29" i="7"/>
  <c r="U37" i="7"/>
  <c r="Q21" i="7"/>
  <c r="S21" i="7"/>
  <c r="U43" i="7"/>
  <c r="U53" i="7" s="1"/>
  <c r="U11" i="7"/>
  <c r="U21" i="7" s="1"/>
  <c r="J11" i="5"/>
  <c r="AR13" i="3"/>
  <c r="AO23" i="3"/>
  <c r="AN23" i="3"/>
  <c r="AK23" i="3"/>
  <c r="AJ23" i="3"/>
  <c r="AG23" i="3"/>
  <c r="AF23" i="3"/>
  <c r="AB23" i="3"/>
  <c r="AA23" i="3"/>
  <c r="Y23" i="3"/>
  <c r="X23" i="3"/>
  <c r="V23" i="3"/>
  <c r="U23" i="3"/>
  <c r="S23" i="3"/>
  <c r="R23" i="3"/>
  <c r="P23" i="3"/>
  <c r="O23" i="3"/>
  <c r="AR22" i="3"/>
  <c r="AR21" i="3"/>
  <c r="AR20" i="3"/>
  <c r="AR19" i="3"/>
  <c r="AR18" i="3"/>
  <c r="AR17" i="3"/>
  <c r="AR16" i="3"/>
  <c r="AR15" i="3"/>
  <c r="AR14" i="3"/>
  <c r="AR23" i="3"/>
  <c r="AN22" i="3"/>
  <c r="AN21" i="3"/>
  <c r="AN20" i="3"/>
  <c r="AN19" i="3"/>
  <c r="AN18" i="3"/>
  <c r="AN17" i="3"/>
  <c r="AN16" i="3"/>
  <c r="AN15" i="3"/>
  <c r="AN14" i="3"/>
  <c r="AN13" i="3"/>
  <c r="AF22" i="3"/>
  <c r="AF21" i="3"/>
  <c r="AF20" i="3"/>
  <c r="AF19" i="3"/>
  <c r="AF18" i="3"/>
  <c r="AF17" i="3"/>
  <c r="AF16" i="3"/>
  <c r="AF15" i="3"/>
  <c r="AF14" i="3"/>
  <c r="AF13" i="3"/>
  <c r="AA22" i="3"/>
  <c r="AA21" i="3"/>
  <c r="AA20" i="3"/>
  <c r="AA19" i="3"/>
  <c r="AA18" i="3"/>
  <c r="AA17" i="3"/>
  <c r="AA16" i="3"/>
  <c r="AA15" i="3"/>
  <c r="AA14" i="3"/>
  <c r="AA13" i="3"/>
  <c r="X22" i="3"/>
  <c r="X21" i="3"/>
  <c r="X20" i="3"/>
  <c r="X19" i="3"/>
  <c r="X18" i="3"/>
  <c r="X17" i="3"/>
  <c r="X16" i="3"/>
  <c r="X15" i="3"/>
  <c r="X14" i="3"/>
  <c r="X13" i="3"/>
  <c r="U22" i="3"/>
  <c r="U21" i="3"/>
  <c r="U20" i="3"/>
  <c r="U19" i="3"/>
  <c r="U18" i="3"/>
  <c r="U17" i="3"/>
  <c r="U16" i="3"/>
  <c r="U15" i="3"/>
  <c r="U14" i="3"/>
  <c r="U13" i="3"/>
  <c r="R22" i="3"/>
  <c r="R21" i="3"/>
  <c r="R20" i="3"/>
  <c r="R19" i="3"/>
  <c r="R18" i="3"/>
  <c r="R17" i="3"/>
  <c r="R16" i="3"/>
  <c r="R15" i="3"/>
  <c r="R14" i="3"/>
  <c r="R13" i="3"/>
  <c r="O22" i="3"/>
  <c r="O21" i="3"/>
  <c r="O20" i="3"/>
  <c r="O19" i="3"/>
  <c r="O18" i="3"/>
  <c r="O17" i="3"/>
  <c r="O16" i="3"/>
  <c r="O15" i="3"/>
  <c r="O14" i="3"/>
  <c r="O13" i="3"/>
  <c r="L22" i="3"/>
  <c r="L21" i="3"/>
  <c r="M21" i="3" s="1"/>
  <c r="P21" i="3" s="1"/>
  <c r="S21" i="3" s="1"/>
  <c r="V21" i="3" s="1"/>
  <c r="Y21" i="3" s="1"/>
  <c r="AB21" i="3" s="1"/>
  <c r="L20" i="3"/>
  <c r="L19" i="3"/>
  <c r="M19" i="3" s="1"/>
  <c r="P19" i="3" s="1"/>
  <c r="S19" i="3" s="1"/>
  <c r="V19" i="3" s="1"/>
  <c r="Y19" i="3" s="1"/>
  <c r="AB19" i="3" s="1"/>
  <c r="L18" i="3"/>
  <c r="L17" i="3"/>
  <c r="M17" i="3" s="1"/>
  <c r="P17" i="3" s="1"/>
  <c r="S17" i="3" s="1"/>
  <c r="V17" i="3" s="1"/>
  <c r="Y17" i="3" s="1"/>
  <c r="AB17" i="3" s="1"/>
  <c r="L16" i="3"/>
  <c r="L15" i="3"/>
  <c r="M15" i="3" s="1"/>
  <c r="P15" i="3" s="1"/>
  <c r="S15" i="3" s="1"/>
  <c r="V15" i="3" s="1"/>
  <c r="Y15" i="3" s="1"/>
  <c r="AB15" i="3" s="1"/>
  <c r="L14" i="3"/>
  <c r="L13" i="3"/>
  <c r="M22" i="3"/>
  <c r="P22" i="3" s="1"/>
  <c r="S22" i="3" s="1"/>
  <c r="V22" i="3" s="1"/>
  <c r="Y22" i="3" s="1"/>
  <c r="AB22" i="3" s="1"/>
  <c r="M20" i="3"/>
  <c r="P20" i="3" s="1"/>
  <c r="S20" i="3" s="1"/>
  <c r="V20" i="3" s="1"/>
  <c r="Y20" i="3" s="1"/>
  <c r="AB20" i="3" s="1"/>
  <c r="M18" i="3"/>
  <c r="P18" i="3" s="1"/>
  <c r="S18" i="3" s="1"/>
  <c r="V18" i="3" s="1"/>
  <c r="Y18" i="3" s="1"/>
  <c r="AB18" i="3" s="1"/>
  <c r="M16" i="3"/>
  <c r="P16" i="3" s="1"/>
  <c r="S16" i="3" s="1"/>
  <c r="V16" i="3" s="1"/>
  <c r="Y16" i="3" s="1"/>
  <c r="AB16" i="3" s="1"/>
  <c r="M14" i="3"/>
  <c r="P14" i="3" s="1"/>
  <c r="S14" i="3" s="1"/>
  <c r="V14" i="3" s="1"/>
  <c r="Y14" i="3" s="1"/>
  <c r="AB14" i="3" s="1"/>
  <c r="K60" i="5"/>
  <c r="K41" i="5"/>
  <c r="K21" i="5"/>
  <c r="J37" i="5"/>
  <c r="J36" i="5"/>
  <c r="J35" i="5"/>
  <c r="J34" i="5"/>
  <c r="J33" i="5"/>
  <c r="AU47" i="3" l="1"/>
  <c r="AS57" i="3"/>
  <c r="AU57" i="3" s="1"/>
  <c r="L23" i="3"/>
  <c r="L11" i="5"/>
  <c r="K57" i="5"/>
  <c r="N56" i="5"/>
  <c r="L56" i="5"/>
  <c r="O56" i="5" s="1"/>
  <c r="P56" i="5" s="1"/>
  <c r="J56" i="5"/>
  <c r="N55" i="5"/>
  <c r="L55" i="5"/>
  <c r="O55" i="5" s="1"/>
  <c r="P55" i="5" s="1"/>
  <c r="J55" i="5"/>
  <c r="N54" i="5"/>
  <c r="L54" i="5"/>
  <c r="O54" i="5" s="1"/>
  <c r="P54" i="5" s="1"/>
  <c r="J54" i="5"/>
  <c r="N53" i="5"/>
  <c r="L53" i="5"/>
  <c r="O53" i="5" s="1"/>
  <c r="P53" i="5" s="1"/>
  <c r="J53" i="5"/>
  <c r="N52" i="5"/>
  <c r="L52" i="5"/>
  <c r="O52" i="5" s="1"/>
  <c r="P52" i="5" s="1"/>
  <c r="J52" i="5"/>
  <c r="N51" i="5"/>
  <c r="O51" i="5"/>
  <c r="P51" i="5" s="1"/>
  <c r="N50" i="5"/>
  <c r="K38" i="5"/>
  <c r="N37" i="5"/>
  <c r="L37" i="5"/>
  <c r="O37" i="5" s="1"/>
  <c r="P37" i="5" s="1"/>
  <c r="N36" i="5"/>
  <c r="L36" i="5"/>
  <c r="O36" i="5" s="1"/>
  <c r="P36" i="5" s="1"/>
  <c r="N35" i="5"/>
  <c r="L35" i="5"/>
  <c r="O35" i="5" s="1"/>
  <c r="P35" i="5" s="1"/>
  <c r="N34" i="5"/>
  <c r="L34" i="5"/>
  <c r="O34" i="5" s="1"/>
  <c r="P34" i="5" s="1"/>
  <c r="N33" i="5"/>
  <c r="L33" i="5"/>
  <c r="O33" i="5" s="1"/>
  <c r="P33" i="5" s="1"/>
  <c r="N32" i="5"/>
  <c r="O32" i="5"/>
  <c r="P32" i="5" s="1"/>
  <c r="N31" i="5"/>
  <c r="N38" i="5" s="1"/>
  <c r="J38" i="5"/>
  <c r="J17" i="5"/>
  <c r="J16" i="5"/>
  <c r="J15" i="5"/>
  <c r="J14" i="5"/>
  <c r="J13" i="5"/>
  <c r="J12" i="5"/>
  <c r="L17" i="5"/>
  <c r="M17" i="5" s="1"/>
  <c r="L16" i="5"/>
  <c r="M16" i="5" s="1"/>
  <c r="L15" i="5"/>
  <c r="M15" i="5" s="1"/>
  <c r="L14" i="5"/>
  <c r="M14" i="5" s="1"/>
  <c r="L13" i="5"/>
  <c r="M13" i="5" s="1"/>
  <c r="L12" i="5"/>
  <c r="M12" i="5" s="1"/>
  <c r="J57" i="5" l="1"/>
  <c r="N57" i="5"/>
  <c r="L38" i="5"/>
  <c r="L57" i="5"/>
  <c r="O50" i="5"/>
  <c r="M52" i="5"/>
  <c r="M53" i="5"/>
  <c r="M54" i="5"/>
  <c r="M55" i="5"/>
  <c r="M56" i="5"/>
  <c r="O31" i="5"/>
  <c r="M33" i="5"/>
  <c r="M34" i="5"/>
  <c r="M35" i="5"/>
  <c r="M36" i="5"/>
  <c r="M37" i="5"/>
  <c r="J18" i="5"/>
  <c r="M11" i="5"/>
  <c r="M18" i="5" s="1"/>
  <c r="O57" i="5" l="1"/>
  <c r="P50" i="5"/>
  <c r="P57" i="5" s="1"/>
  <c r="K59" i="5" s="1"/>
  <c r="N59" i="5" s="1"/>
  <c r="M57" i="5"/>
  <c r="O38" i="5"/>
  <c r="P31" i="5"/>
  <c r="P38" i="5" s="1"/>
  <c r="K40" i="5" s="1"/>
  <c r="N40" i="5" s="1"/>
  <c r="M38" i="5"/>
  <c r="AS22" i="3" l="1"/>
  <c r="AO22" i="3"/>
  <c r="AJ22" i="3"/>
  <c r="AK22" i="3" s="1"/>
  <c r="AG22" i="3"/>
  <c r="AS21" i="3"/>
  <c r="AO21" i="3"/>
  <c r="AJ21" i="3"/>
  <c r="AK21" i="3" s="1"/>
  <c r="AG21" i="3"/>
  <c r="AS20" i="3"/>
  <c r="AO20" i="3"/>
  <c r="AJ20" i="3"/>
  <c r="AK20" i="3" s="1"/>
  <c r="AG20" i="3"/>
  <c r="AS19" i="3"/>
  <c r="AO19" i="3"/>
  <c r="AJ19" i="3"/>
  <c r="AK19" i="3" s="1"/>
  <c r="AG19" i="3"/>
  <c r="AS18" i="3"/>
  <c r="AO18" i="3"/>
  <c r="AJ18" i="3"/>
  <c r="AK18" i="3" s="1"/>
  <c r="AG18" i="3"/>
  <c r="AS17" i="3"/>
  <c r="AO17" i="3"/>
  <c r="AJ17" i="3"/>
  <c r="AK17" i="3" s="1"/>
  <c r="AG17" i="3"/>
  <c r="AS16" i="3"/>
  <c r="AO16" i="3"/>
  <c r="AJ16" i="3"/>
  <c r="AK16" i="3" s="1"/>
  <c r="AG16" i="3"/>
  <c r="AS15" i="3"/>
  <c r="AO15" i="3"/>
  <c r="AJ15" i="3"/>
  <c r="AK15" i="3" s="1"/>
  <c r="AG15" i="3"/>
  <c r="AS14" i="3"/>
  <c r="AO14" i="3"/>
  <c r="AJ14" i="3"/>
  <c r="AK14" i="3" s="1"/>
  <c r="AG14" i="3"/>
  <c r="AS13" i="3"/>
  <c r="AS23" i="3" s="1"/>
  <c r="AO13" i="3"/>
  <c r="AJ13" i="3"/>
  <c r="AK13" i="3" s="1"/>
  <c r="AG13" i="3"/>
  <c r="M13" i="3"/>
  <c r="M23" i="3" l="1"/>
  <c r="P13" i="3"/>
  <c r="S13" i="3" s="1"/>
  <c r="V13" i="3" s="1"/>
  <c r="Y13" i="3" s="1"/>
  <c r="AB13" i="3" s="1"/>
  <c r="AU13" i="3" s="1"/>
  <c r="AU22" i="3"/>
  <c r="AT22" i="3"/>
  <c r="AU21" i="3"/>
  <c r="AT21" i="3"/>
  <c r="AU20" i="3"/>
  <c r="AT20" i="3"/>
  <c r="AU19" i="3"/>
  <c r="AT19" i="3"/>
  <c r="AU18" i="3"/>
  <c r="AT18" i="3"/>
  <c r="AU17" i="3"/>
  <c r="AT17" i="3"/>
  <c r="AU16" i="3"/>
  <c r="AT16" i="3"/>
  <c r="AU15" i="3"/>
  <c r="AT15" i="3"/>
  <c r="AT14" i="3"/>
  <c r="AU14" i="3"/>
  <c r="AU23" i="3"/>
  <c r="AT23" i="3"/>
  <c r="K13" i="2"/>
  <c r="L13" i="2" s="1"/>
  <c r="J13" i="2"/>
  <c r="O17" i="5"/>
  <c r="P17" i="5" s="1"/>
  <c r="N17" i="5"/>
  <c r="O16" i="5"/>
  <c r="P16" i="5" s="1"/>
  <c r="N16" i="5"/>
  <c r="O15" i="5"/>
  <c r="P15" i="5" s="1"/>
  <c r="N15" i="5"/>
  <c r="O14" i="5"/>
  <c r="P14" i="5" s="1"/>
  <c r="N14" i="5"/>
  <c r="O13" i="5"/>
  <c r="P13" i="5" s="1"/>
  <c r="N13" i="5"/>
  <c r="O12" i="5"/>
  <c r="P12" i="5" s="1"/>
  <c r="N12" i="5"/>
  <c r="N11" i="5"/>
  <c r="O11" i="5"/>
  <c r="AT13" i="3" l="1"/>
  <c r="O18" i="5"/>
  <c r="P11" i="5"/>
  <c r="N18" i="5"/>
  <c r="P18" i="5"/>
  <c r="K20" i="5" s="1"/>
  <c r="N20" i="5" s="1"/>
  <c r="K27" i="2"/>
  <c r="L27" i="2" s="1"/>
  <c r="J27" i="2"/>
  <c r="K26" i="2"/>
  <c r="L26" i="2" s="1"/>
  <c r="J26" i="2"/>
  <c r="K25" i="2"/>
  <c r="L25" i="2" s="1"/>
  <c r="J25" i="2"/>
  <c r="K24" i="2"/>
  <c r="L24" i="2" s="1"/>
  <c r="J24" i="2"/>
  <c r="K23" i="2"/>
  <c r="L23" i="2" s="1"/>
  <c r="J23" i="2"/>
  <c r="K22" i="2"/>
  <c r="L22" i="2" s="1"/>
  <c r="J22" i="2"/>
  <c r="K21" i="2"/>
  <c r="L21" i="2" s="1"/>
  <c r="J21" i="2"/>
  <c r="K20" i="2"/>
  <c r="L20" i="2" s="1"/>
  <c r="J20" i="2"/>
  <c r="K19" i="2"/>
  <c r="L19" i="2" s="1"/>
  <c r="J19" i="2"/>
  <c r="K18" i="2"/>
  <c r="L18" i="2" s="1"/>
  <c r="J18" i="2"/>
  <c r="K17" i="2"/>
  <c r="L17" i="2" s="1"/>
  <c r="J17" i="2"/>
  <c r="K16" i="2"/>
  <c r="L16" i="2" s="1"/>
  <c r="J16" i="2"/>
  <c r="K15" i="2"/>
  <c r="L15" i="2" s="1"/>
  <c r="J15" i="2"/>
  <c r="K14" i="2"/>
  <c r="L14" i="2" s="1"/>
  <c r="J14" i="2"/>
  <c r="K12" i="2"/>
  <c r="L12" i="2" s="1"/>
  <c r="J12" i="2"/>
  <c r="K11" i="2"/>
  <c r="J11" i="2"/>
  <c r="J28" i="2" s="1"/>
  <c r="L11" i="2" l="1"/>
  <c r="L28" i="2" s="1"/>
  <c r="K28" i="2"/>
</calcChain>
</file>

<file path=xl/sharedStrings.xml><?xml version="1.0" encoding="utf-8"?>
<sst xmlns="http://schemas.openxmlformats.org/spreadsheetml/2006/main" count="592" uniqueCount="155">
  <si>
    <t>Beneficiário</t>
  </si>
  <si>
    <t>TOTAIS</t>
  </si>
  <si>
    <t>Ano</t>
  </si>
  <si>
    <t>Alojamento</t>
  </si>
  <si>
    <t>Refeições</t>
  </si>
  <si>
    <t>Nº de Noites</t>
  </si>
  <si>
    <t>Leiria</t>
  </si>
  <si>
    <t>Nome do elemento 
da equipa técnica</t>
  </si>
  <si>
    <t>Vencimento Base</t>
  </si>
  <si>
    <t>Custo total</t>
  </si>
  <si>
    <t>Designação do Beneficiário</t>
  </si>
  <si>
    <t>Componente de Investimento</t>
  </si>
  <si>
    <t>(a preencher pelo beneficiário)</t>
  </si>
  <si>
    <t>Descrição do Item de Investimento</t>
  </si>
  <si>
    <t>Atividade</t>
  </si>
  <si>
    <t>Ação</t>
  </si>
  <si>
    <t>Entidade 1</t>
  </si>
  <si>
    <t>Entidade 2</t>
  </si>
  <si>
    <t>5. Plano de Promoção e Divulgação do Projeto</t>
  </si>
  <si>
    <t>5.1. Seminário de abertura do projeto</t>
  </si>
  <si>
    <t>As linhas preenchidas são meramente exemplificativas da forma de preenchimento deste quadro.</t>
  </si>
  <si>
    <t>Custo total, sem IVA</t>
  </si>
  <si>
    <t>Quant.:</t>
  </si>
  <si>
    <t>Custo unitário sem IVA</t>
  </si>
  <si>
    <t>Custo total sem IVA</t>
  </si>
  <si>
    <t>Nº de horas por dia</t>
  </si>
  <si>
    <t>Código do Projeto:</t>
  </si>
  <si>
    <t>Custo total com IVA</t>
  </si>
  <si>
    <t>Custo elegível proposto</t>
  </si>
  <si>
    <t>1. Gestão e acompanhamento do projeto</t>
  </si>
  <si>
    <t>1.1. Equipamento informático de suporte ao projeto</t>
  </si>
  <si>
    <t>Aquisição de 1 portátil para alocação à equipa técnica do projeto, e de suporte ao desenvolvimento das atividades do projeto</t>
  </si>
  <si>
    <t>3. Programas de Empreendedorismo</t>
  </si>
  <si>
    <t>3.1. Concurso de Empreendedorismo XXX</t>
  </si>
  <si>
    <t>Custos relativos à atribuição de 2 bolsas de licenciado no âmbito do concurso de empreendedorismo XXX</t>
  </si>
  <si>
    <t>Custos relativos a consultoria técnica especializada para apoio à elaboração de planos de negócio</t>
  </si>
  <si>
    <t>Designação do projeto:</t>
  </si>
  <si>
    <t>Custos relativos a dois coffee breaks (manhã e tarde) no âmbito do seminário de abertura do projeto, a realizar na cidade de Viseu, no dia 16/12/2020, estimando-se uma participação de 100 pessoas por coffee break.</t>
  </si>
  <si>
    <t>Custos relativos a 50 almoços de participantes no âmbito do seminário de abertura do projeto a realizar na cidade de Viseu, no dia 16/12/2020.</t>
  </si>
  <si>
    <t>Aquisição de serviço externo para impressão de 1500 exemplares (750 em PT; 750 em ING) da brochura de divulgação do seminário de abertura do projeto, a realizar na cidade de Viseu, no dia 16/12/2020.</t>
  </si>
  <si>
    <t>Descrição do item de investimento</t>
  </si>
  <si>
    <t>Local do evento</t>
  </si>
  <si>
    <t>Identificação dos Participantes
(se possível nesta fase)</t>
  </si>
  <si>
    <t>Nº de participantes no evento</t>
  </si>
  <si>
    <t>Deslocações em Avião</t>
  </si>
  <si>
    <t>Custo elegível</t>
  </si>
  <si>
    <t>Comboio</t>
  </si>
  <si>
    <t>Autocarro</t>
  </si>
  <si>
    <t>Barco</t>
  </si>
  <si>
    <t>Metro</t>
  </si>
  <si>
    <t>Taxi</t>
  </si>
  <si>
    <t>Deslocações em Transportes Públicos/Equivalente</t>
  </si>
  <si>
    <t>Deslocações em Viatura Própria</t>
  </si>
  <si>
    <t>Custo/Km</t>
  </si>
  <si>
    <t>Total de Km</t>
  </si>
  <si>
    <t>Valor do IVA</t>
  </si>
  <si>
    <t>Deslocações em Viatura de Aluguer</t>
  </si>
  <si>
    <t>Custo Unitário do Aluguer</t>
  </si>
  <si>
    <t>Duração do evento em dias</t>
  </si>
  <si>
    <t>1. Gestão e Acompanhamento do projeto</t>
  </si>
  <si>
    <t>1.1. Reuniões do consórcio promotor</t>
  </si>
  <si>
    <t>Reunião do consórcio para definição das peças do programa de empreenderismo XXXX</t>
  </si>
  <si>
    <t>Viseu</t>
  </si>
  <si>
    <t>Não definido</t>
  </si>
  <si>
    <t>Custo Total</t>
  </si>
  <si>
    <t>Deslocação de equIpa técnica da entidade a XXX, para trabalhos preparatórios do lançamento do Programa de Empreededorismo XXX</t>
  </si>
  <si>
    <t>101 - Aquisição de Serviços a Terceiros - Assistência Técnica e Consultoria</t>
  </si>
  <si>
    <t>106 - Deslocaçõe e Estadas</t>
  </si>
  <si>
    <t>Custo total da consultoria</t>
  </si>
  <si>
    <t>É SOLICITADO O PREENCHIMENTO DE UM QUADRO POR ENTIDADE PROMOTORA.</t>
  </si>
  <si>
    <t>Designação do Projeto:</t>
  </si>
  <si>
    <t>NOTA 1:</t>
  </si>
  <si>
    <t>NOTA 2:</t>
  </si>
  <si>
    <t>A linha preenchida no quadro 3a é meramente exemplificativa da forma de preenchimento deste quadro.</t>
  </si>
  <si>
    <t>Verificação do valor médio por hora de consultoria, nos termos no nº 4, do artigo 14º, do artigo 14º, da Portaria nº 60-A/2015, de 2 de março, na sua atual redação =</t>
  </si>
  <si>
    <t>Limiar do valor padrão por hora de consultoria, nos termos no nº 5, do artigo 14º, do artigo 14º, da Portaria nº 60-A/2015, de 2 de março, na sua atual redação =</t>
  </si>
  <si>
    <t>Cumpre limiar do valor padrão:</t>
  </si>
  <si>
    <t>Custos relativos a consultoria técnica especializada para apoio à elaboração de marketing digital</t>
  </si>
  <si>
    <t>Designação do promotor 1</t>
  </si>
  <si>
    <t>Designação do promotor 2</t>
  </si>
  <si>
    <t>Designação do promotor 3</t>
  </si>
  <si>
    <t>Custo unitário por elemento da equipa técnica (ida e volta)</t>
  </si>
  <si>
    <t>Custo global previsto para os elementos da equipa técnica</t>
  </si>
  <si>
    <t>Custo global com portagens</t>
  </si>
  <si>
    <t>Nº total de refeições por elemento da equipa técnica
(máx. 2 por dia)</t>
  </si>
  <si>
    <t>Custo da  refeição por elemento da equipa técnica</t>
  </si>
  <si>
    <t>Custo da noite por elemento da equipa técnica</t>
  </si>
  <si>
    <t>Nota a) - Este campo deve ser preenchido, apenas e só, se o valor do IVA não for dedutível pela entidade promotora. Caso contrário, deve ser mantido a 0,00€.</t>
  </si>
  <si>
    <t>40 horas semana por consultor - alves</t>
  </si>
  <si>
    <t>101 - Aquisição de serviços a terceiros - Assistência Técnica e Consultoria</t>
  </si>
  <si>
    <t>102 - Criação, registo e lançamento de marcas próprias de natureza coletiva</t>
  </si>
  <si>
    <t>103 - Estudos, pesquisas e diagnósticos</t>
  </si>
  <si>
    <t>104 - Promoção e divulgação da operação</t>
  </si>
  <si>
    <t>105 - Aquisição de equipamento informático e respetivo software</t>
  </si>
  <si>
    <t>106 - Deslocações e Estadas</t>
  </si>
  <si>
    <t>107 - Aluguer de espaços e equipamentos para ações de promoção e divulgação das atividades da operação</t>
  </si>
  <si>
    <t>108 - Implementação de ações de sensibilização, informação e demonstração</t>
  </si>
  <si>
    <t>109 - Promoção de concursos e respetivos prémios</t>
  </si>
  <si>
    <t>110 - Aquisição de conteúdos e informação especializada</t>
  </si>
  <si>
    <t>111 - Desenvolvimento de plataformas</t>
  </si>
  <si>
    <t>112 - Intervenção dos TOC ou ROC</t>
  </si>
  <si>
    <t>114 - Despesas com pessoal técnico do beneficiário</t>
  </si>
  <si>
    <t>401 - Bolsas destinadas a jovens empreendedores que desenvolvam um projeto empresarial</t>
  </si>
  <si>
    <t>Função no projeto</t>
  </si>
  <si>
    <t>Categoria profissional</t>
  </si>
  <si>
    <t>Nível de Qualificação</t>
  </si>
  <si>
    <t>Nº de meses de duração do projeto</t>
  </si>
  <si>
    <t>Taxa de imputação anual</t>
  </si>
  <si>
    <t>Taxa de Encargos Sociais da Entidade patronal</t>
  </si>
  <si>
    <r>
      <t xml:space="preserve">Quadro 1a - Quadro para registo de despesas com Pessoal Técnico do </t>
    </r>
    <r>
      <rPr>
        <b/>
        <sz val="14"/>
        <color rgb="FF92D050"/>
        <rFont val="Calibri"/>
        <family val="2"/>
        <scheme val="minor"/>
      </rPr>
      <t>(designação do beneficiário 1)</t>
    </r>
  </si>
  <si>
    <t>Níveis de qualificação</t>
  </si>
  <si>
    <t>Nível 1 - 2º ciclo do ensino básico</t>
  </si>
  <si>
    <t>Nível 3 - Ensino secundário vocacionado para o prosseguimento de estudos a nível superior</t>
  </si>
  <si>
    <t>Nível 4 – Ensino secundário obtido por percursos de dupla certificação ou ensino secundário vocacionado para o prosseguimento de estudos a nível superior acrescido de estágio profissional – mínimo de seis meses</t>
  </si>
  <si>
    <t>Nível 5 – Qualificação de nível pós-secundário não superior com créditos para o prosseguimento de estudos a nível superior</t>
  </si>
  <si>
    <t>Nível 6 – Licenciatura</t>
  </si>
  <si>
    <t>Nível 7 – Mestrado</t>
  </si>
  <si>
    <t>Nível 8 – Doutoramento</t>
  </si>
  <si>
    <t>Nível 2 – 3.º ciclo do ensino básico, obtido no ensino regular ou por percursos de dupla certificação</t>
  </si>
  <si>
    <t>1 - Dirigente</t>
  </si>
  <si>
    <t>2 - Técnico Superior</t>
  </si>
  <si>
    <t>3 - Chefia Intermédia</t>
  </si>
  <si>
    <t>4 - Técnico</t>
  </si>
  <si>
    <t>5 - Técnico Profissional</t>
  </si>
  <si>
    <t>6 - Administrativo</t>
  </si>
  <si>
    <t>7 - Auxiliar</t>
  </si>
  <si>
    <t>8 - Outra</t>
  </si>
  <si>
    <t>Codificação de Despesas</t>
  </si>
  <si>
    <t>Maria José Nunes</t>
  </si>
  <si>
    <t>Coordenação</t>
  </si>
  <si>
    <r>
      <t xml:space="preserve">Quadro 1b - Quadro para registo de despesas com Pessoal Técnico do </t>
    </r>
    <r>
      <rPr>
        <b/>
        <sz val="14"/>
        <color rgb="FF92D050"/>
        <rFont val="Calibri"/>
        <family val="2"/>
        <scheme val="minor"/>
      </rPr>
      <t>(designação do beneficiário 2)</t>
    </r>
  </si>
  <si>
    <r>
      <t xml:space="preserve">Quadro 1c - Quadro para registo de despesas com Pessoal Técnico do </t>
    </r>
    <r>
      <rPr>
        <b/>
        <sz val="14"/>
        <color rgb="FF92D050"/>
        <rFont val="Calibri"/>
        <family val="2"/>
        <scheme val="minor"/>
      </rPr>
      <t>(designação do beneficiário 3)</t>
    </r>
  </si>
  <si>
    <t>Entidade 3</t>
  </si>
  <si>
    <r>
      <t xml:space="preserve">Duração da Consultoria em nº de dias
</t>
    </r>
    <r>
      <rPr>
        <b/>
        <sz val="8"/>
        <color rgb="FF92D050"/>
        <rFont val="Calibri"/>
        <family val="2"/>
        <scheme val="minor"/>
      </rPr>
      <t>Nota a)</t>
    </r>
  </si>
  <si>
    <r>
      <t xml:space="preserve">Nº Total de Horas da Consultoria
</t>
    </r>
    <r>
      <rPr>
        <b/>
        <sz val="8"/>
        <color theme="9"/>
        <rFont val="Calibri"/>
        <family val="2"/>
        <scheme val="minor"/>
      </rPr>
      <t>Nota b)</t>
    </r>
  </si>
  <si>
    <r>
      <t xml:space="preserve">Custo unitário por hora, sem IVA
</t>
    </r>
    <r>
      <rPr>
        <b/>
        <sz val="8"/>
        <color theme="9"/>
        <rFont val="Calibri"/>
        <family val="2"/>
        <scheme val="minor"/>
      </rPr>
      <t>Nota c)</t>
    </r>
  </si>
  <si>
    <r>
      <t xml:space="preserve">Valor do IVA
</t>
    </r>
    <r>
      <rPr>
        <b/>
        <sz val="8"/>
        <color theme="9"/>
        <rFont val="Calibri"/>
        <family val="2"/>
        <scheme val="minor"/>
      </rPr>
      <t>Nota d)</t>
    </r>
  </si>
  <si>
    <t>Nota c) -  Nos termos da alínea a), do nº3, do artigo 14º, da Portaria nº 60-A/2015, de 2 de março, na sua atual redação, o valor padrão dos encargos com consultores externos é, no máximo, de 30 euros por hora de consultoria, ao qual acresce IVA sempre que este seja devido e não dedutível.</t>
  </si>
  <si>
    <t>Nota d) - Este campo deve ser preenchido, apenas e só, se o valor do IVA não for dedutível pela entidade promotora. Caso contrário, deve ser mantido a 0,00€.</t>
  </si>
  <si>
    <t>Nota a) - A duração em dias de uma consultoria observa o número total de dias da mesma, sejam esses dias consecutivos ou não;</t>
  </si>
  <si>
    <t>Nota b) - Limitado a 40 horas por semana e por consultoria, nos termos da alínea b), do nº3, do artigo 14º, da Portaria nº 60-A/2015, de 2 de março, na sua atual redação. Uma semana coresponderá a 7 dias, sejam estes consecutivos ou não;</t>
  </si>
  <si>
    <t>Custo total
elegível</t>
  </si>
  <si>
    <r>
      <t xml:space="preserve">Duração da Consultoria em nº de dias
</t>
    </r>
    <r>
      <rPr>
        <b/>
        <sz val="8"/>
        <color rgb="FF00B050"/>
        <rFont val="Calibri"/>
        <family val="2"/>
        <scheme val="minor"/>
      </rPr>
      <t>Nota a)</t>
    </r>
  </si>
  <si>
    <t>Nº diário médio de horas da consultoria</t>
  </si>
  <si>
    <t>É SOLICITADO O PREENCHIMENTO DE UM QUADRO POR ENTIDADE BENEFICIÁRIA.</t>
  </si>
  <si>
    <r>
      <t xml:space="preserve">Quadro 4a - Quadro exclusivo a despesas relativas a Deslocações e Estadas da equipa técnica do projeto da </t>
    </r>
    <r>
      <rPr>
        <b/>
        <sz val="14"/>
        <color rgb="FF00B050"/>
        <rFont val="Calibri"/>
        <family val="2"/>
        <scheme val="minor"/>
      </rPr>
      <t>(Identificar Entidade Beneficiária 1)</t>
    </r>
  </si>
  <si>
    <r>
      <t xml:space="preserve">Quadro 4b - Quadro exclusivo a despesas relativas a Deslocações e Estadas da equipa técnica do projeto da </t>
    </r>
    <r>
      <rPr>
        <b/>
        <sz val="14"/>
        <color rgb="FF00B050"/>
        <rFont val="Calibri"/>
        <family val="2"/>
        <scheme val="minor"/>
      </rPr>
      <t>(Identificar Entidade Beneficiária 2)</t>
    </r>
  </si>
  <si>
    <r>
      <t xml:space="preserve">Quadro 4c - Quadro exclusivo a despesas relativas a Deslocações e Estadas da equipa técnica do projeto da </t>
    </r>
    <r>
      <rPr>
        <b/>
        <sz val="14"/>
        <color rgb="FF00B050"/>
        <rFont val="Calibri"/>
        <family val="2"/>
        <scheme val="minor"/>
      </rPr>
      <t>(Identificar Entidade Beneficiária 3)</t>
    </r>
  </si>
  <si>
    <r>
      <t xml:space="preserve">Quadro 3a - Quadro exclusivo a despesas relativas a Consultorias, a realizara pela </t>
    </r>
    <r>
      <rPr>
        <b/>
        <sz val="14"/>
        <color rgb="FF00B050"/>
        <rFont val="Calibri"/>
        <family val="2"/>
        <scheme val="minor"/>
      </rPr>
      <t xml:space="preserve">(identificar Entidade Beneficiária 1) </t>
    </r>
  </si>
  <si>
    <r>
      <t xml:space="preserve">Quadro 3b - Quadro exclusivo a despesas relativas a Consultorias, a realizara pela </t>
    </r>
    <r>
      <rPr>
        <b/>
        <sz val="14"/>
        <color rgb="FF00B050"/>
        <rFont val="Calibri"/>
        <family val="2"/>
        <scheme val="minor"/>
      </rPr>
      <t xml:space="preserve">(identificar Entidade Beneficiária 2) </t>
    </r>
  </si>
  <si>
    <r>
      <t xml:space="preserve">Quadro 3c - Quadro exclusivo a despesas relativas a Consultorias, a realizara pela </t>
    </r>
    <r>
      <rPr>
        <b/>
        <sz val="14"/>
        <color rgb="FF00B050"/>
        <rFont val="Calibri"/>
        <family val="2"/>
        <scheme val="minor"/>
      </rPr>
      <t xml:space="preserve">(identificar Entidade Beneficiária 3) </t>
    </r>
  </si>
  <si>
    <r>
      <t>Quadro 2a - Quadro para registo geral de despesas da (</t>
    </r>
    <r>
      <rPr>
        <b/>
        <sz val="13"/>
        <color rgb="FF00B050"/>
        <rFont val="Calibri"/>
        <family val="2"/>
        <scheme val="minor"/>
      </rPr>
      <t>descrever Entidade Beneficiária 1</t>
    </r>
    <r>
      <rPr>
        <b/>
        <sz val="13"/>
        <rFont val="Calibri"/>
        <family val="2"/>
        <scheme val="minor"/>
      </rPr>
      <t>), excluindo Despesas com Pessoal (a registar no Quadro 1a), Consultoria (a registar no Quadro 3a) e Deslocações e Estadas (a registar no Quadro 4a)</t>
    </r>
  </si>
  <si>
    <r>
      <t>Quadro 2b - Quadro para registo geral de despesas da (</t>
    </r>
    <r>
      <rPr>
        <b/>
        <sz val="13"/>
        <color rgb="FF00B050"/>
        <rFont val="Calibri"/>
        <family val="2"/>
        <scheme val="minor"/>
      </rPr>
      <t>descrever Entidade Beneficiária 2</t>
    </r>
    <r>
      <rPr>
        <b/>
        <sz val="13"/>
        <rFont val="Calibri"/>
        <family val="2"/>
        <scheme val="minor"/>
      </rPr>
      <t>), excluindo Despesas com Pessoal (a registar no Quadro 1b), Consultoria (a registar no Quadro 3b) e Deslocações e Estadas (a registar no Quadro 4b)</t>
    </r>
  </si>
  <si>
    <r>
      <t>Quadro 2c - Quadro para registo geral de despesas da (</t>
    </r>
    <r>
      <rPr>
        <b/>
        <sz val="13"/>
        <color rgb="FF00B050"/>
        <rFont val="Calibri"/>
        <family val="2"/>
        <scheme val="minor"/>
      </rPr>
      <t>descrever Entidade Beneficiária 3</t>
    </r>
    <r>
      <rPr>
        <b/>
        <sz val="13"/>
        <rFont val="Calibri"/>
        <family val="2"/>
        <scheme val="minor"/>
      </rPr>
      <t>), excluindo Despesas com Pessoal (a registar no Quadro 1c), Consultoria (a registar no Quadro 3c) e Deslocações e Estadas (a registar no Quadro 4c)</t>
    </r>
  </si>
  <si>
    <r>
      <t xml:space="preserve">Valor do IVA
</t>
    </r>
    <r>
      <rPr>
        <b/>
        <sz val="8"/>
        <color rgb="FF00B050"/>
        <rFont val="Calibri"/>
        <family val="2"/>
        <scheme val="minor"/>
      </rPr>
      <t>Nota 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</si>
</sst>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#"/>
    <numFmt numFmtId="166" formatCode="_ * #,##0.00_)&quot;€&quot;;_ * \(#,##0.00\)&quot;€&quot;;\-;_ @_ "/>
    <numFmt numFmtId="167" formatCode="#,##0.00\ _€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b/>
      <sz val="14"/>
      <color rgb="FFFF0000"/>
      <name val="Calibri"/>
      <family val="2"/>
      <scheme val="minor"/>
    </font>
    <font>
      <b/>
      <sz val="13"/>
      <name val="Calibri"/>
      <family val="2"/>
      <scheme val="minor"/>
    </font>
    <font>
      <b/>
      <sz val="8"/>
      <color theme="9"/>
      <name val="Calibri"/>
      <family val="2"/>
      <scheme val="minor"/>
    </font>
    <font>
      <sz val="8"/>
      <color theme="9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8"/>
      <color rgb="FF92D05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3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4"/>
      </patternFill>
    </fill>
    <fill>
      <patternFill patternType="solid">
        <fgColor indexed="32"/>
      </patternFill>
    </fill>
    <fill>
      <patternFill patternType="solid">
        <fgColor indexed="26"/>
      </patternFill>
    </fill>
    <fill>
      <patternFill patternType="solid">
        <fgColor indexed="41"/>
      </patternFill>
    </fill>
    <fill>
      <patternFill patternType="solid">
        <fgColor indexed="33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25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39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35"/>
      </patternFill>
    </fill>
    <fill>
      <patternFill patternType="solid">
        <fgColor indexed="24"/>
      </patternFill>
    </fill>
  </fills>
  <borders count="2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28">
    <xf numFmtId="0" fontId="0" fillId="0" borderId="0"/>
    <xf numFmtId="44" fontId="1" fillId="0" borderId="0" applyFont="0" applyFill="0" applyBorder="0" applyAlignment="0" applyProtection="0"/>
    <xf numFmtId="0" fontId="15" fillId="0" borderId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10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7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11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10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7" fillId="22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9" borderId="17" applyNumberFormat="0" applyAlignment="0" applyProtection="0"/>
    <xf numFmtId="0" fontId="23" fillId="9" borderId="17" applyNumberFormat="0" applyAlignment="0" applyProtection="0"/>
    <xf numFmtId="0" fontId="23" fillId="9" borderId="17" applyNumberFormat="0" applyAlignment="0" applyProtection="0"/>
    <xf numFmtId="0" fontId="24" fillId="0" borderId="18" applyNumberFormat="0" applyFill="0" applyAlignment="0" applyProtection="0"/>
    <xf numFmtId="0" fontId="34" fillId="23" borderId="19" applyNumberFormat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5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1" borderId="0" applyNumberFormat="0" applyBorder="0" applyAlignment="0" applyProtection="0"/>
    <xf numFmtId="0" fontId="25" fillId="24" borderId="0" applyNumberFormat="0" applyBorder="0" applyAlignment="0" applyProtection="0"/>
    <xf numFmtId="0" fontId="26" fillId="10" borderId="17" applyNumberFormat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15" fillId="0" borderId="0"/>
    <xf numFmtId="0" fontId="15" fillId="7" borderId="20" applyNumberFormat="0" applyFont="0" applyAlignment="0" applyProtection="0"/>
    <xf numFmtId="0" fontId="29" fillId="9" borderId="21" applyNumberFormat="0" applyAlignment="0" applyProtection="0"/>
    <xf numFmtId="0" fontId="29" fillId="9" borderId="21" applyNumberFormat="0" applyAlignment="0" applyProtection="0"/>
    <xf numFmtId="0" fontId="29" fillId="9" borderId="21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4" fillId="23" borderId="19" applyNumberFormat="0" applyAlignment="0" applyProtection="0"/>
    <xf numFmtId="0" fontId="34" fillId="23" borderId="19" applyNumberFormat="0" applyAlignment="0" applyProtection="0"/>
    <xf numFmtId="0" fontId="15" fillId="0" borderId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5" fillId="0" borderId="0"/>
    <xf numFmtId="0" fontId="18" fillId="7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9" borderId="17" applyNumberFormat="0" applyAlignment="0" applyProtection="0"/>
    <xf numFmtId="0" fontId="24" fillId="0" borderId="18" applyNumberFormat="0" applyFill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5" fillId="24" borderId="0" applyNumberFormat="0" applyBorder="0" applyAlignment="0" applyProtection="0"/>
    <xf numFmtId="0" fontId="26" fillId="10" borderId="17" applyNumberFormat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27" fillId="22" borderId="0" applyNumberFormat="0" applyBorder="0" applyAlignment="0" applyProtection="0"/>
    <xf numFmtId="0" fontId="28" fillId="14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9" fillId="9" borderId="21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4" fillId="23" borderId="19" applyNumberFormat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5" borderId="0" applyNumberFormat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6" fillId="0" borderId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9" fontId="1" fillId="0" borderId="0" applyFont="0" applyFill="0" applyBorder="0" applyAlignment="0" applyProtection="0"/>
    <xf numFmtId="0" fontId="18" fillId="25" borderId="0" applyNumberFormat="0" applyBorder="0" applyAlignment="0" applyProtection="0"/>
    <xf numFmtId="0" fontId="18" fillId="5" borderId="0" applyNumberFormat="0" applyBorder="0" applyAlignment="0" applyProtection="0"/>
    <xf numFmtId="0" fontId="18" fillId="9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7" borderId="0" applyNumberFormat="0" applyBorder="0" applyAlignment="0" applyProtection="0"/>
    <xf numFmtId="0" fontId="18" fillId="26" borderId="0" applyNumberFormat="0" applyBorder="0" applyAlignment="0" applyProtection="0"/>
    <xf numFmtId="0" fontId="18" fillId="5" borderId="0" applyNumberFormat="0" applyBorder="0" applyAlignment="0" applyProtection="0"/>
    <xf numFmtId="0" fontId="18" fillId="25" borderId="0" applyNumberFormat="0" applyBorder="0" applyAlignment="0" applyProtection="0"/>
    <xf numFmtId="0" fontId="18" fillId="8" borderId="0" applyNumberFormat="0" applyBorder="0" applyAlignment="0" applyProtection="0"/>
    <xf numFmtId="0" fontId="18" fillId="27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25" borderId="0" applyNumberFormat="0" applyBorder="0" applyAlignment="0" applyProtection="0"/>
    <xf numFmtId="0" fontId="18" fillId="12" borderId="0" applyNumberFormat="0" applyBorder="0" applyAlignment="0" applyProtection="0"/>
    <xf numFmtId="0" fontId="18" fillId="28" borderId="0" applyNumberFormat="0" applyBorder="0" applyAlignment="0" applyProtection="0"/>
    <xf numFmtId="0" fontId="18" fillId="13" borderId="0" applyNumberFormat="0" applyBorder="0" applyAlignment="0" applyProtection="0"/>
    <xf numFmtId="0" fontId="18" fillId="28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25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28" borderId="0" applyNumberFormat="0" applyBorder="0" applyAlignment="0" applyProtection="0"/>
    <xf numFmtId="0" fontId="19" fillId="13" borderId="0" applyNumberFormat="0" applyBorder="0" applyAlignment="0" applyProtection="0"/>
    <xf numFmtId="0" fontId="19" fillId="28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25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9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7" fillId="22" borderId="0" applyNumberFormat="0" applyBorder="0" applyAlignment="0" applyProtection="0"/>
    <xf numFmtId="0" fontId="23" fillId="26" borderId="23" applyNumberFormat="0" applyAlignment="0" applyProtection="0"/>
    <xf numFmtId="0" fontId="23" fillId="26" borderId="23" applyNumberFormat="0" applyAlignment="0" applyProtection="0"/>
    <xf numFmtId="0" fontId="23" fillId="9" borderId="17" applyNumberFormat="0" applyAlignment="0" applyProtection="0"/>
    <xf numFmtId="0" fontId="23" fillId="9" borderId="17" applyNumberFormat="0" applyAlignment="0" applyProtection="0"/>
    <xf numFmtId="0" fontId="35" fillId="26" borderId="23" applyNumberFormat="0" applyAlignment="0" applyProtection="0"/>
    <xf numFmtId="0" fontId="34" fillId="23" borderId="19" applyNumberFormat="0" applyAlignment="0" applyProtection="0"/>
    <xf numFmtId="0" fontId="3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8" fillId="14" borderId="0" applyNumberFormat="0" applyBorder="0" applyAlignment="0" applyProtection="0"/>
    <xf numFmtId="0" fontId="15" fillId="7" borderId="20" applyNumberFormat="0" applyFont="0" applyAlignment="0" applyProtection="0"/>
    <xf numFmtId="0" fontId="29" fillId="26" borderId="21" applyNumberFormat="0" applyAlignment="0" applyProtection="0"/>
    <xf numFmtId="0" fontId="29" fillId="26" borderId="21" applyNumberFormat="0" applyAlignment="0" applyProtection="0"/>
    <xf numFmtId="0" fontId="29" fillId="9" borderId="21" applyNumberFormat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9" fillId="9" borderId="21" applyNumberFormat="0" applyAlignment="0" applyProtection="0"/>
    <xf numFmtId="0" fontId="29" fillId="26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18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2" borderId="0" applyNumberFormat="0" applyBorder="0" applyAlignment="0" applyProtection="0"/>
    <xf numFmtId="0" fontId="19" fillId="10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7" fillId="22" borderId="0" applyNumberFormat="0" applyBorder="0" applyAlignment="0" applyProtection="0"/>
    <xf numFmtId="0" fontId="34" fillId="23" borderId="19" applyNumberFormat="0" applyAlignment="0" applyProtection="0"/>
    <xf numFmtId="0" fontId="28" fillId="14" borderId="0" applyNumberFormat="0" applyBorder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5" borderId="0" applyNumberFormat="0" applyBorder="0" applyAlignment="0" applyProtection="0"/>
    <xf numFmtId="0" fontId="18" fillId="8" borderId="0" applyNumberFormat="0" applyBorder="0" applyAlignment="0" applyProtection="0"/>
    <xf numFmtId="0" fontId="18" fillId="6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2" borderId="0" applyNumberFormat="0" applyBorder="0" applyAlignment="0" applyProtection="0"/>
    <xf numFmtId="0" fontId="19" fillId="17" borderId="0" applyNumberFormat="0" applyBorder="0" applyAlignment="0" applyProtection="0"/>
    <xf numFmtId="0" fontId="19" fillId="10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27" fillId="22" borderId="0" applyNumberFormat="0" applyBorder="0" applyAlignment="0" applyProtection="0"/>
    <xf numFmtId="0" fontId="23" fillId="9" borderId="17" applyNumberFormat="0" applyAlignment="0" applyProtection="0"/>
    <xf numFmtId="0" fontId="23" fillId="9" borderId="17" applyNumberFormat="0" applyAlignment="0" applyProtection="0"/>
    <xf numFmtId="0" fontId="23" fillId="9" borderId="17" applyNumberFormat="0" applyAlignment="0" applyProtection="0"/>
    <xf numFmtId="0" fontId="34" fillId="23" borderId="19" applyNumberFormat="0" applyAlignment="0" applyProtection="0"/>
    <xf numFmtId="0" fontId="26" fillId="10" borderId="17" applyNumberFormat="0" applyAlignment="0" applyProtection="0"/>
    <xf numFmtId="0" fontId="26" fillId="10" borderId="17" applyNumberFormat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8" fillId="14" borderId="0" applyNumberFormat="0" applyBorder="0" applyAlignment="0" applyProtection="0"/>
    <xf numFmtId="0" fontId="15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15" fillId="7" borderId="20" applyNumberFormat="0" applyFont="0" applyAlignment="0" applyProtection="0"/>
    <xf numFmtId="0" fontId="29" fillId="9" borderId="21" applyNumberFormat="0" applyAlignment="0" applyProtection="0"/>
    <xf numFmtId="0" fontId="29" fillId="9" borderId="21" applyNumberFormat="0" applyAlignment="0" applyProtection="0"/>
    <xf numFmtId="0" fontId="29" fillId="9" borderId="21" applyNumberFormat="0" applyAlignment="0" applyProtection="0"/>
    <xf numFmtId="0" fontId="32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</cellStyleXfs>
  <cellXfs count="130">
    <xf numFmtId="0" fontId="0" fillId="0" borderId="0" xfId="0"/>
    <xf numFmtId="0" fontId="8" fillId="0" borderId="2" xfId="0" applyFont="1" applyFill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left" vertical="center"/>
    </xf>
    <xf numFmtId="0" fontId="14" fillId="0" borderId="0" xfId="0" applyFont="1" applyAlignment="1">
      <alignment vertical="center" wrapText="1"/>
    </xf>
    <xf numFmtId="14" fontId="12" fillId="3" borderId="0" xfId="0" applyNumberFormat="1" applyFont="1" applyFill="1" applyAlignment="1">
      <alignment vertical="center"/>
    </xf>
    <xf numFmtId="14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0" xfId="0" applyFont="1"/>
    <xf numFmtId="10" fontId="8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7" fillId="0" borderId="0" xfId="0" applyFont="1" applyBorder="1" applyAlignment="1">
      <alignment vertical="center"/>
    </xf>
    <xf numFmtId="14" fontId="12" fillId="3" borderId="0" xfId="0" applyNumberFormat="1" applyFont="1" applyFill="1" applyBorder="1" applyAlignment="1">
      <alignment vertical="center"/>
    </xf>
    <xf numFmtId="14" fontId="12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7" fontId="9" fillId="0" borderId="5" xfId="0" applyNumberFormat="1" applyFont="1" applyBorder="1" applyAlignment="1">
      <alignment vertical="center" wrapText="1"/>
    </xf>
    <xf numFmtId="167" fontId="9" fillId="0" borderId="5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7" fillId="0" borderId="0" xfId="0" applyFont="1" applyFill="1" applyAlignment="1">
      <alignment horizontal="left" vertical="center"/>
    </xf>
    <xf numFmtId="0" fontId="37" fillId="0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65" fontId="17" fillId="0" borderId="0" xfId="2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>
      <alignment horizontal="right" vertical="center" wrapText="1"/>
    </xf>
    <xf numFmtId="164" fontId="8" fillId="0" borderId="2" xfId="0" applyNumberFormat="1" applyFont="1" applyFill="1" applyBorder="1" applyAlignment="1">
      <alignment horizontal="right" vertical="center" wrapText="1"/>
    </xf>
    <xf numFmtId="164" fontId="9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3" fillId="2" borderId="0" xfId="0" applyFont="1" applyFill="1"/>
    <xf numFmtId="164" fontId="9" fillId="0" borderId="2" xfId="0" applyNumberFormat="1" applyFont="1" applyFill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14" fontId="12" fillId="3" borderId="0" xfId="0" applyNumberFormat="1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6" fillId="0" borderId="0" xfId="0" applyFont="1" applyAlignment="1">
      <alignment horizontal="left" vertical="center" wrapText="1"/>
    </xf>
    <xf numFmtId="0" fontId="38" fillId="0" borderId="12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37" fillId="0" borderId="0" xfId="0" quotePrefix="1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9" fillId="4" borderId="2" xfId="0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</cellXfs>
  <cellStyles count="528">
    <cellStyle name="20% - Accent1" xfId="3"/>
    <cellStyle name="20% - Accent1 2" xfId="237"/>
    <cellStyle name="20% - Accent1 3" xfId="238"/>
    <cellStyle name="20% - Accent1 4" xfId="319"/>
    <cellStyle name="20% - Accent2" xfId="4"/>
    <cellStyle name="20% - Accent2 2" xfId="239"/>
    <cellStyle name="20% - Accent2 3" xfId="240"/>
    <cellStyle name="20% - Accent2 4" xfId="320"/>
    <cellStyle name="20% - Accent3" xfId="5"/>
    <cellStyle name="20% - Accent3 2" xfId="241"/>
    <cellStyle name="20% - Accent3 3" xfId="242"/>
    <cellStyle name="20% - Accent3 4" xfId="321"/>
    <cellStyle name="20% - Accent4" xfId="6"/>
    <cellStyle name="20% - Accent4 2" xfId="243"/>
    <cellStyle name="20% - Accent4 3" xfId="244"/>
    <cellStyle name="20% - Accent4 4" xfId="322"/>
    <cellStyle name="20% - Accent5" xfId="7"/>
    <cellStyle name="20% - Accent5 2" xfId="245"/>
    <cellStyle name="20% - Accent5 3" xfId="246"/>
    <cellStyle name="20% - Accent5 4" xfId="323"/>
    <cellStyle name="20% - Accent6" xfId="8"/>
    <cellStyle name="20% - Accent6 2" xfId="247"/>
    <cellStyle name="20% - Accent6 3" xfId="248"/>
    <cellStyle name="20% - Accent6 4" xfId="324"/>
    <cellStyle name="20% - Cor1 2" xfId="10"/>
    <cellStyle name="20% - Cor1 2 2" xfId="214"/>
    <cellStyle name="20% - Cor1 3" xfId="11"/>
    <cellStyle name="20% - Cor1 3 2" xfId="215"/>
    <cellStyle name="20% - Cor1 4" xfId="9"/>
    <cellStyle name="20% - Cor2 2" xfId="13"/>
    <cellStyle name="20% - Cor2 2 2" xfId="216"/>
    <cellStyle name="20% - Cor2 3" xfId="14"/>
    <cellStyle name="20% - Cor2 4" xfId="12"/>
    <cellStyle name="20% - Cor3 2" xfId="16"/>
    <cellStyle name="20% - Cor3 2 2" xfId="249"/>
    <cellStyle name="20% - Cor3 3" xfId="128"/>
    <cellStyle name="20% - Cor3 4" xfId="15"/>
    <cellStyle name="20% - Cor4 2" xfId="18"/>
    <cellStyle name="20% - Cor4 2 2" xfId="217"/>
    <cellStyle name="20% - Cor4 3" xfId="19"/>
    <cellStyle name="20% - Cor4 3 2" xfId="218"/>
    <cellStyle name="20% - Cor4 4" xfId="17"/>
    <cellStyle name="20% - Cor5 2" xfId="21"/>
    <cellStyle name="20% - Cor5 2 2" xfId="219"/>
    <cellStyle name="20% - Cor5 3" xfId="22"/>
    <cellStyle name="20% - Cor5 4" xfId="20"/>
    <cellStyle name="20% - Cor6 2" xfId="24"/>
    <cellStyle name="20% - Cor6 2 2" xfId="220"/>
    <cellStyle name="20% - Cor6 3" xfId="25"/>
    <cellStyle name="20% - Cor6 4" xfId="23"/>
    <cellStyle name="40% - Accent1" xfId="26"/>
    <cellStyle name="40% - Accent1 2" xfId="250"/>
    <cellStyle name="40% - Accent1 3" xfId="251"/>
    <cellStyle name="40% - Accent1 4" xfId="325"/>
    <cellStyle name="40% - Accent2" xfId="27"/>
    <cellStyle name="40% - Accent2 2" xfId="252"/>
    <cellStyle name="40% - Accent2 3" xfId="253"/>
    <cellStyle name="40% - Accent2 4" xfId="326"/>
    <cellStyle name="40% - Accent3" xfId="28"/>
    <cellStyle name="40% - Accent3 2" xfId="254"/>
    <cellStyle name="40% - Accent3 3" xfId="255"/>
    <cellStyle name="40% - Accent3 4" xfId="327"/>
    <cellStyle name="40% - Accent4" xfId="29"/>
    <cellStyle name="40% - Accent4 2" xfId="256"/>
    <cellStyle name="40% - Accent4 3" xfId="305"/>
    <cellStyle name="40% - Accent4 4" xfId="328"/>
    <cellStyle name="40% - Accent5" xfId="30"/>
    <cellStyle name="40% - Accent5 2" xfId="257"/>
    <cellStyle name="40% - Accent5 3" xfId="258"/>
    <cellStyle name="40% - Accent5 4" xfId="329"/>
    <cellStyle name="40% - Accent6" xfId="31"/>
    <cellStyle name="40% - Accent6 2" xfId="259"/>
    <cellStyle name="40% - Accent6 3" xfId="260"/>
    <cellStyle name="40% - Accent6 4" xfId="330"/>
    <cellStyle name="40% - Cor1 2" xfId="33"/>
    <cellStyle name="40% - Cor1 2 2" xfId="261"/>
    <cellStyle name="40% - Cor1 3" xfId="129"/>
    <cellStyle name="40% - Cor1 4" xfId="32"/>
    <cellStyle name="40% - Cor2 2" xfId="35"/>
    <cellStyle name="40% - Cor2 2 2" xfId="262"/>
    <cellStyle name="40% - Cor2 3" xfId="130"/>
    <cellStyle name="40% - Cor2 4" xfId="34"/>
    <cellStyle name="40% - Cor3 2" xfId="37"/>
    <cellStyle name="40% - Cor3 2 2" xfId="263"/>
    <cellStyle name="40% - Cor3 3" xfId="131"/>
    <cellStyle name="40% - Cor3 4" xfId="36"/>
    <cellStyle name="40% - Cor4 2" xfId="39"/>
    <cellStyle name="40% - Cor4 3" xfId="132"/>
    <cellStyle name="40% - Cor4 4" xfId="38"/>
    <cellStyle name="40% - Cor5 2" xfId="41"/>
    <cellStyle name="40% - Cor5 2 2" xfId="264"/>
    <cellStyle name="40% - Cor5 3" xfId="133"/>
    <cellStyle name="40% - Cor5 4" xfId="40"/>
    <cellStyle name="40% - Cor6 2" xfId="43"/>
    <cellStyle name="40% - Cor6 2 2" xfId="221"/>
    <cellStyle name="40% - Cor6 3" xfId="44"/>
    <cellStyle name="40% - Cor6 4" xfId="42"/>
    <cellStyle name="60% - Accent1" xfId="45"/>
    <cellStyle name="60% - Accent1 2" xfId="265"/>
    <cellStyle name="60% - Accent1 3" xfId="306"/>
    <cellStyle name="60% - Accent1 4" xfId="331"/>
    <cellStyle name="60% - Accent2" xfId="46"/>
    <cellStyle name="60% - Accent2 2" xfId="266"/>
    <cellStyle name="60% - Accent2 3" xfId="267"/>
    <cellStyle name="60% - Accent2 4" xfId="332"/>
    <cellStyle name="60% - Accent3" xfId="47"/>
    <cellStyle name="60% - Accent3 2" xfId="268"/>
    <cellStyle name="60% - Accent3 3" xfId="269"/>
    <cellStyle name="60% - Accent3 4" xfId="333"/>
    <cellStyle name="60% - Accent4" xfId="48"/>
    <cellStyle name="60% - Accent4 2" xfId="270"/>
    <cellStyle name="60% - Accent4 3" xfId="307"/>
    <cellStyle name="60% - Accent4 4" xfId="334"/>
    <cellStyle name="60% - Accent5" xfId="49"/>
    <cellStyle name="60% - Accent5 2" xfId="271"/>
    <cellStyle name="60% - Accent5 3" xfId="272"/>
    <cellStyle name="60% - Accent5 4" xfId="335"/>
    <cellStyle name="60% - Accent6" xfId="50"/>
    <cellStyle name="60% - Accent6 2" xfId="273"/>
    <cellStyle name="60% - Accent6 3" xfId="308"/>
    <cellStyle name="60% - Accent6 4" xfId="336"/>
    <cellStyle name="60% - Cor1 2" xfId="52"/>
    <cellStyle name="60% - Cor1 3" xfId="134"/>
    <cellStyle name="60% - Cor1 4" xfId="51"/>
    <cellStyle name="60% - Cor2 2" xfId="54"/>
    <cellStyle name="60% - Cor2 2 2" xfId="274"/>
    <cellStyle name="60% - Cor2 3" xfId="135"/>
    <cellStyle name="60% - Cor2 4" xfId="53"/>
    <cellStyle name="60% - Cor3 2" xfId="56"/>
    <cellStyle name="60% - Cor3 2 2" xfId="275"/>
    <cellStyle name="60% - Cor3 3" xfId="136"/>
    <cellStyle name="60% - Cor3 4" xfId="55"/>
    <cellStyle name="60% - Cor4 2" xfId="58"/>
    <cellStyle name="60% - Cor4 3" xfId="137"/>
    <cellStyle name="60% - Cor4 4" xfId="57"/>
    <cellStyle name="60% - Cor5 2" xfId="60"/>
    <cellStyle name="60% - Cor5 2 2" xfId="276"/>
    <cellStyle name="60% - Cor5 3" xfId="138"/>
    <cellStyle name="60% - Cor5 4" xfId="59"/>
    <cellStyle name="60% - Cor6 2" xfId="62"/>
    <cellStyle name="60% - Cor6 3" xfId="139"/>
    <cellStyle name="60% - Cor6 4" xfId="61"/>
    <cellStyle name="Accent1" xfId="63"/>
    <cellStyle name="Accent1 2" xfId="277"/>
    <cellStyle name="Accent1 3" xfId="309"/>
    <cellStyle name="Accent1 4" xfId="337"/>
    <cellStyle name="Accent2" xfId="64"/>
    <cellStyle name="Accent2 2" xfId="278"/>
    <cellStyle name="Accent2 3" xfId="310"/>
    <cellStyle name="Accent2 4" xfId="338"/>
    <cellStyle name="Accent3" xfId="65"/>
    <cellStyle name="Accent3 2" xfId="279"/>
    <cellStyle name="Accent3 3" xfId="280"/>
    <cellStyle name="Accent3 4" xfId="339"/>
    <cellStyle name="Accent4" xfId="66"/>
    <cellStyle name="Accent4 2" xfId="281"/>
    <cellStyle name="Accent4 3" xfId="311"/>
    <cellStyle name="Accent4 4" xfId="340"/>
    <cellStyle name="Accent5" xfId="67"/>
    <cellStyle name="Accent5 2" xfId="282"/>
    <cellStyle name="Accent5 3" xfId="312"/>
    <cellStyle name="Accent5 4" xfId="341"/>
    <cellStyle name="Accent6" xfId="68"/>
    <cellStyle name="Accent6 2" xfId="283"/>
    <cellStyle name="Accent6 3" xfId="313"/>
    <cellStyle name="Accent6 4" xfId="342"/>
    <cellStyle name="Bad" xfId="69"/>
    <cellStyle name="Bad 2" xfId="284"/>
    <cellStyle name="Bad 3" xfId="314"/>
    <cellStyle name="Bad 4" xfId="343"/>
    <cellStyle name="Cabeçalho 1 2" xfId="140"/>
    <cellStyle name="Cabeçalho 1 3" xfId="70"/>
    <cellStyle name="Cabeçalho 2 2" xfId="141"/>
    <cellStyle name="Cabeçalho 2 3" xfId="71"/>
    <cellStyle name="Cabeçalho 3 2" xfId="142"/>
    <cellStyle name="Cabeçalho 3 3" xfId="72"/>
    <cellStyle name="Cabeçalho 4 2" xfId="143"/>
    <cellStyle name="Cabeçalho 4 3" xfId="73"/>
    <cellStyle name="Calculation" xfId="74"/>
    <cellStyle name="Calculation 2" xfId="285"/>
    <cellStyle name="Calculation 2 2" xfId="286"/>
    <cellStyle name="Calculation 3" xfId="287"/>
    <cellStyle name="Calculation 4" xfId="344"/>
    <cellStyle name="Cálculo 2" xfId="76"/>
    <cellStyle name="Cálculo 2 2" xfId="288"/>
    <cellStyle name="Cálculo 2 3" xfId="289"/>
    <cellStyle name="Cálculo 3" xfId="144"/>
    <cellStyle name="Cálculo 3 2" xfId="345"/>
    <cellStyle name="Cálculo 4" xfId="346"/>
    <cellStyle name="Cálculo 5" xfId="75"/>
    <cellStyle name="Célula Ligada 2" xfId="145"/>
    <cellStyle name="Célula Ligada 3" xfId="77"/>
    <cellStyle name="Check Cell" xfId="78"/>
    <cellStyle name="Check Cell 2" xfId="290"/>
    <cellStyle name="Check Cell 3" xfId="315"/>
    <cellStyle name="Check Cell 4" xfId="347"/>
    <cellStyle name="Cor1 2" xfId="80"/>
    <cellStyle name="Cor1 3" xfId="146"/>
    <cellStyle name="Cor1 4" xfId="79"/>
    <cellStyle name="Cor2 2" xfId="82"/>
    <cellStyle name="Cor2 3" xfId="147"/>
    <cellStyle name="Cor2 4" xfId="81"/>
    <cellStyle name="Cor3 2" xfId="84"/>
    <cellStyle name="Cor3 2 2" xfId="222"/>
    <cellStyle name="Cor3 3" xfId="85"/>
    <cellStyle name="Cor3 3 2" xfId="223"/>
    <cellStyle name="Cor3 4" xfId="83"/>
    <cellStyle name="Cor4 2" xfId="87"/>
    <cellStyle name="Cor4 3" xfId="148"/>
    <cellStyle name="Cor4 4" xfId="86"/>
    <cellStyle name="Cor5 2" xfId="89"/>
    <cellStyle name="Cor5 3" xfId="149"/>
    <cellStyle name="Cor5 4" xfId="88"/>
    <cellStyle name="Cor6 2" xfId="91"/>
    <cellStyle name="Cor6 3" xfId="150"/>
    <cellStyle name="Cor6 4" xfId="90"/>
    <cellStyle name="Correcto" xfId="92"/>
    <cellStyle name="Correcto 2" xfId="151"/>
    <cellStyle name="Entrada 2" xfId="152"/>
    <cellStyle name="Entrada 2 2" xfId="348"/>
    <cellStyle name="Entrada 3" xfId="349"/>
    <cellStyle name="Entrada 4" xfId="93"/>
    <cellStyle name="Euro" xfId="94"/>
    <cellStyle name="Euro 2" xfId="95"/>
    <cellStyle name="Euro 2 2" xfId="126"/>
    <cellStyle name="Euro 2 2 2" xfId="153"/>
    <cellStyle name="Euro 2 3" xfId="154"/>
    <cellStyle name="Euro 2 3 2" xfId="155"/>
    <cellStyle name="Euro 2 4" xfId="156"/>
    <cellStyle name="Euro 2 4 2" xfId="157"/>
    <cellStyle name="Euro 2 5" xfId="158"/>
    <cellStyle name="Euro 3" xfId="96"/>
    <cellStyle name="Euro 3 2" xfId="159"/>
    <cellStyle name="Euro 4" xfId="97"/>
    <cellStyle name="Euro 4 2" xfId="160"/>
    <cellStyle name="Euro 5" xfId="98"/>
    <cellStyle name="Euro 5 2" xfId="99"/>
    <cellStyle name="Euro 5 2 2" xfId="230"/>
    <cellStyle name="Euro 5 2 3" xfId="350"/>
    <cellStyle name="Euro 5 3" xfId="225"/>
    <cellStyle name="Euro 6" xfId="100"/>
    <cellStyle name="Euro 6 2" xfId="101"/>
    <cellStyle name="Euro 6 2 2" xfId="227"/>
    <cellStyle name="Euro 6 3" xfId="226"/>
    <cellStyle name="Euro 7" xfId="102"/>
    <cellStyle name="Euro 7 2" xfId="103"/>
    <cellStyle name="Euro 8" xfId="125"/>
    <cellStyle name="Euro 8 2" xfId="228"/>
    <cellStyle name="Euro 9" xfId="224"/>
    <cellStyle name="Euro 9 2" xfId="231"/>
    <cellStyle name="Euro 9 3" xfId="351"/>
    <cellStyle name="Explanatory Text" xfId="104"/>
    <cellStyle name="Explanatory Text 2" xfId="291"/>
    <cellStyle name="Explanatory Text 3" xfId="292"/>
    <cellStyle name="Explanatory Text 4" xfId="352"/>
    <cellStyle name="Incorrecto" xfId="105"/>
    <cellStyle name="Incorrecto 2" xfId="106"/>
    <cellStyle name="Incorrecto 3" xfId="161"/>
    <cellStyle name="Moeda 2" xfId="1"/>
    <cellStyle name="Neutral" xfId="107"/>
    <cellStyle name="Neutral 2" xfId="293"/>
    <cellStyle name="Neutral 3" xfId="316"/>
    <cellStyle name="Neutral 4" xfId="353"/>
    <cellStyle name="Neutro 2" xfId="109"/>
    <cellStyle name="Neutro 3" xfId="162"/>
    <cellStyle name="Neutro 4" xfId="108"/>
    <cellStyle name="Normal" xfId="0" builtinId="0"/>
    <cellStyle name="Normal 10" xfId="354"/>
    <cellStyle name="Normal 11" xfId="355"/>
    <cellStyle name="Normal 11 2" xfId="356"/>
    <cellStyle name="Normal 11 3" xfId="357"/>
    <cellStyle name="Normal 12" xfId="358"/>
    <cellStyle name="Normal 13" xfId="359"/>
    <cellStyle name="Normal 14" xfId="2"/>
    <cellStyle name="Normal 2" xfId="110"/>
    <cellStyle name="Normal 2 2" xfId="163"/>
    <cellStyle name="Normal 2 2 2" xfId="164"/>
    <cellStyle name="Normal 2 2 2 2" xfId="127"/>
    <cellStyle name="Normal 2 2 2_Calend" xfId="165"/>
    <cellStyle name="Normal 2 2 3" xfId="166"/>
    <cellStyle name="Normal 2 2_Calend" xfId="167"/>
    <cellStyle name="Normal 2 3" xfId="168"/>
    <cellStyle name="Normal 2 3 2" xfId="169"/>
    <cellStyle name="Normal 2 3_Calend" xfId="170"/>
    <cellStyle name="Normal 2 4" xfId="171"/>
    <cellStyle name="Normal 2 4 2" xfId="172"/>
    <cellStyle name="Normal 2 5" xfId="173"/>
    <cellStyle name="Normal 2_Calend" xfId="174"/>
    <cellStyle name="Normal 3" xfId="124"/>
    <cellStyle name="Normal 3 2" xfId="175"/>
    <cellStyle name="Normal 3_Calend" xfId="176"/>
    <cellStyle name="Normal 4" xfId="177"/>
    <cellStyle name="Normal 5" xfId="178"/>
    <cellStyle name="Normal 5 2" xfId="179"/>
    <cellStyle name="Normal 6" xfId="180"/>
    <cellStyle name="Normal 6 2" xfId="181"/>
    <cellStyle name="Normal 7" xfId="182"/>
    <cellStyle name="Normal 7 2" xfId="229"/>
    <cellStyle name="Normal 7 2 2" xfId="232"/>
    <cellStyle name="Normal 7 2 2 2" xfId="360"/>
    <cellStyle name="Normal 7 2 2 2 2" xfId="361"/>
    <cellStyle name="Normal 7 2 2 2 2 2" xfId="362"/>
    <cellStyle name="Normal 7 2 2 2 2 2 2" xfId="363"/>
    <cellStyle name="Normal 7 2 2 2 2 2 3" xfId="364"/>
    <cellStyle name="Normal 7 2 2 2 2 3" xfId="365"/>
    <cellStyle name="Normal 7 2 2 2 2 4" xfId="366"/>
    <cellStyle name="Normal 7 2 2 2 3" xfId="367"/>
    <cellStyle name="Normal 7 2 2 2 3 2" xfId="368"/>
    <cellStyle name="Normal 7 2 2 2 3 3" xfId="369"/>
    <cellStyle name="Normal 7 2 2 2 4" xfId="370"/>
    <cellStyle name="Normal 7 2 2 2 5" xfId="371"/>
    <cellStyle name="Normal 7 2 2 3" xfId="372"/>
    <cellStyle name="Normal 7 2 2 3 2" xfId="373"/>
    <cellStyle name="Normal 7 2 2 3 2 2" xfId="374"/>
    <cellStyle name="Normal 7 2 2 3 2 3" xfId="375"/>
    <cellStyle name="Normal 7 2 2 3 3" xfId="376"/>
    <cellStyle name="Normal 7 2 2 3 4" xfId="377"/>
    <cellStyle name="Normal 7 2 2 4" xfId="378"/>
    <cellStyle name="Normal 7 2 2 4 2" xfId="379"/>
    <cellStyle name="Normal 7 2 2 4 3" xfId="380"/>
    <cellStyle name="Normal 7 2 2 5" xfId="381"/>
    <cellStyle name="Normal 7 2 2 6" xfId="382"/>
    <cellStyle name="Normal 7 2 3" xfId="233"/>
    <cellStyle name="Normal 7 2 3 2" xfId="383"/>
    <cellStyle name="Normal 7 2 3 2 2" xfId="384"/>
    <cellStyle name="Normal 7 2 3 2 2 2" xfId="385"/>
    <cellStyle name="Normal 7 2 3 2 2 2 2" xfId="386"/>
    <cellStyle name="Normal 7 2 3 2 2 2 3" xfId="387"/>
    <cellStyle name="Normal 7 2 3 2 2 3" xfId="388"/>
    <cellStyle name="Normal 7 2 3 2 2 4" xfId="389"/>
    <cellStyle name="Normal 7 2 3 2 3" xfId="390"/>
    <cellStyle name="Normal 7 2 3 2 3 2" xfId="391"/>
    <cellStyle name="Normal 7 2 3 2 3 3" xfId="392"/>
    <cellStyle name="Normal 7 2 3 2 4" xfId="393"/>
    <cellStyle name="Normal 7 2 3 2 5" xfId="394"/>
    <cellStyle name="Normal 7 2 3 3" xfId="395"/>
    <cellStyle name="Normal 7 2 3 3 2" xfId="396"/>
    <cellStyle name="Normal 7 2 3 3 2 2" xfId="397"/>
    <cellStyle name="Normal 7 2 3 3 2 3" xfId="398"/>
    <cellStyle name="Normal 7 2 3 3 3" xfId="399"/>
    <cellStyle name="Normal 7 2 3 3 4" xfId="400"/>
    <cellStyle name="Normal 7 2 3 4" xfId="401"/>
    <cellStyle name="Normal 7 2 3 4 2" xfId="402"/>
    <cellStyle name="Normal 7 2 3 4 3" xfId="403"/>
    <cellStyle name="Normal 7 2 3 5" xfId="404"/>
    <cellStyle name="Normal 7 2 3 6" xfId="405"/>
    <cellStyle name="Normal 7 2 4" xfId="406"/>
    <cellStyle name="Normal 7 2 4 2" xfId="407"/>
    <cellStyle name="Normal 7 2 4 2 2" xfId="408"/>
    <cellStyle name="Normal 7 2 4 2 2 2" xfId="409"/>
    <cellStyle name="Normal 7 2 4 2 2 3" xfId="410"/>
    <cellStyle name="Normal 7 2 4 2 3" xfId="411"/>
    <cellStyle name="Normal 7 2 4 2 4" xfId="412"/>
    <cellStyle name="Normal 7 2 4 3" xfId="413"/>
    <cellStyle name="Normal 7 2 4 3 2" xfId="414"/>
    <cellStyle name="Normal 7 2 4 3 3" xfId="415"/>
    <cellStyle name="Normal 7 2 4 4" xfId="416"/>
    <cellStyle name="Normal 7 2 4 5" xfId="417"/>
    <cellStyle name="Normal 7 2 5" xfId="418"/>
    <cellStyle name="Normal 7 2 5 2" xfId="419"/>
    <cellStyle name="Normal 7 2 5 2 2" xfId="420"/>
    <cellStyle name="Normal 7 2 5 2 3" xfId="421"/>
    <cellStyle name="Normal 7 2 5 3" xfId="422"/>
    <cellStyle name="Normal 7 2 5 4" xfId="423"/>
    <cellStyle name="Normal 7 2 6" xfId="424"/>
    <cellStyle name="Normal 7 2 6 2" xfId="425"/>
    <cellStyle name="Normal 7 2 6 3" xfId="426"/>
    <cellStyle name="Normal 7 2 7" xfId="427"/>
    <cellStyle name="Normal 7 2 8" xfId="428"/>
    <cellStyle name="Normal 7 3" xfId="234"/>
    <cellStyle name="Normal 7 3 2" xfId="429"/>
    <cellStyle name="Normal 7 3 2 2" xfId="430"/>
    <cellStyle name="Normal 7 3 2 2 2" xfId="431"/>
    <cellStyle name="Normal 7 3 2 2 2 2" xfId="432"/>
    <cellStyle name="Normal 7 3 2 2 2 3" xfId="433"/>
    <cellStyle name="Normal 7 3 2 2 3" xfId="434"/>
    <cellStyle name="Normal 7 3 2 2 4" xfId="435"/>
    <cellStyle name="Normal 7 3 2 3" xfId="436"/>
    <cellStyle name="Normal 7 3 2 3 2" xfId="437"/>
    <cellStyle name="Normal 7 3 2 3 3" xfId="438"/>
    <cellStyle name="Normal 7 3 2 4" xfId="439"/>
    <cellStyle name="Normal 7 3 2 5" xfId="440"/>
    <cellStyle name="Normal 7 3 3" xfId="441"/>
    <cellStyle name="Normal 7 3 3 2" xfId="442"/>
    <cellStyle name="Normal 7 3 3 2 2" xfId="443"/>
    <cellStyle name="Normal 7 3 3 2 3" xfId="444"/>
    <cellStyle name="Normal 7 3 3 3" xfId="445"/>
    <cellStyle name="Normal 7 3 3 4" xfId="446"/>
    <cellStyle name="Normal 7 3 4" xfId="447"/>
    <cellStyle name="Normal 7 3 4 2" xfId="448"/>
    <cellStyle name="Normal 7 3 4 3" xfId="449"/>
    <cellStyle name="Normal 7 3 5" xfId="450"/>
    <cellStyle name="Normal 7 3 6" xfId="451"/>
    <cellStyle name="Normal 7 4" xfId="235"/>
    <cellStyle name="Normal 7 4 2" xfId="452"/>
    <cellStyle name="Normal 7 4 2 2" xfId="453"/>
    <cellStyle name="Normal 7 4 2 2 2" xfId="454"/>
    <cellStyle name="Normal 7 4 2 2 2 2" xfId="455"/>
    <cellStyle name="Normal 7 4 2 2 2 3" xfId="456"/>
    <cellStyle name="Normal 7 4 2 2 3" xfId="457"/>
    <cellStyle name="Normal 7 4 2 2 4" xfId="458"/>
    <cellStyle name="Normal 7 4 2 3" xfId="459"/>
    <cellStyle name="Normal 7 4 2 3 2" xfId="460"/>
    <cellStyle name="Normal 7 4 2 3 3" xfId="461"/>
    <cellStyle name="Normal 7 4 2 4" xfId="462"/>
    <cellStyle name="Normal 7 4 2 5" xfId="463"/>
    <cellStyle name="Normal 7 4 3" xfId="464"/>
    <cellStyle name="Normal 7 4 3 2" xfId="465"/>
    <cellStyle name="Normal 7 4 3 2 2" xfId="466"/>
    <cellStyle name="Normal 7 4 3 2 3" xfId="467"/>
    <cellStyle name="Normal 7 4 3 3" xfId="468"/>
    <cellStyle name="Normal 7 4 3 4" xfId="469"/>
    <cellStyle name="Normal 7 4 4" xfId="470"/>
    <cellStyle name="Normal 7 4 4 2" xfId="471"/>
    <cellStyle name="Normal 7 4 4 3" xfId="472"/>
    <cellStyle name="Normal 7 4 5" xfId="473"/>
    <cellStyle name="Normal 7 4 6" xfId="474"/>
    <cellStyle name="Normal 7 5" xfId="475"/>
    <cellStyle name="Normal 7 5 2" xfId="476"/>
    <cellStyle name="Normal 7 5 2 2" xfId="477"/>
    <cellStyle name="Normal 7 5 2 2 2" xfId="478"/>
    <cellStyle name="Normal 7 5 2 2 3" xfId="479"/>
    <cellStyle name="Normal 7 5 2 3" xfId="480"/>
    <cellStyle name="Normal 7 5 2 4" xfId="481"/>
    <cellStyle name="Normal 7 5 3" xfId="482"/>
    <cellStyle name="Normal 7 5 3 2" xfId="483"/>
    <cellStyle name="Normal 7 5 3 3" xfId="484"/>
    <cellStyle name="Normal 7 5 4" xfId="485"/>
    <cellStyle name="Normal 7 5 5" xfId="486"/>
    <cellStyle name="Normal 7 6" xfId="487"/>
    <cellStyle name="Normal 7 6 2" xfId="488"/>
    <cellStyle name="Normal 7 6 2 2" xfId="489"/>
    <cellStyle name="Normal 7 6 2 3" xfId="490"/>
    <cellStyle name="Normal 7 6 3" xfId="491"/>
    <cellStyle name="Normal 7 6 4" xfId="492"/>
    <cellStyle name="Normal 7 7" xfId="493"/>
    <cellStyle name="Normal 7 7 2" xfId="494"/>
    <cellStyle name="Normal 7 7 3" xfId="495"/>
    <cellStyle name="Normal 7 8" xfId="496"/>
    <cellStyle name="Normal 7 9" xfId="497"/>
    <cellStyle name="Normal 8" xfId="318"/>
    <cellStyle name="Normal 8 2" xfId="498"/>
    <cellStyle name="Normal 8 2 2" xfId="499"/>
    <cellStyle name="Normal 8 2 2 2" xfId="500"/>
    <cellStyle name="Normal 8 2 2 3" xfId="501"/>
    <cellStyle name="Normal 8 2 3" xfId="502"/>
    <cellStyle name="Normal 8 2 4" xfId="503"/>
    <cellStyle name="Normal 8 3" xfId="504"/>
    <cellStyle name="Normal 8 3 2" xfId="505"/>
    <cellStyle name="Normal 8 3 3" xfId="506"/>
    <cellStyle name="Normal 8 4" xfId="507"/>
    <cellStyle name="Normal 8 5" xfId="508"/>
    <cellStyle name="Normal 9" xfId="509"/>
    <cellStyle name="Nota 2" xfId="183"/>
    <cellStyle name="Nota 2 2" xfId="184"/>
    <cellStyle name="Nota 2 2 2" xfId="185"/>
    <cellStyle name="Nota 2 2 2 2" xfId="510"/>
    <cellStyle name="Nota 2 2 3" xfId="511"/>
    <cellStyle name="Nota 2 3" xfId="186"/>
    <cellStyle name="Nota 2 3 2" xfId="512"/>
    <cellStyle name="Nota 2 4" xfId="513"/>
    <cellStyle name="Nota 3" xfId="187"/>
    <cellStyle name="Nota 3 2" xfId="188"/>
    <cellStyle name="Nota 3 2 2" xfId="514"/>
    <cellStyle name="Nota 3 3" xfId="515"/>
    <cellStyle name="Nota 4" xfId="189"/>
    <cellStyle name="Nota 4 2" xfId="294"/>
    <cellStyle name="Nota 5" xfId="190"/>
    <cellStyle name="Nota 5 2" xfId="191"/>
    <cellStyle name="Nota 5 2 2" xfId="516"/>
    <cellStyle name="Nota 5 3" xfId="517"/>
    <cellStyle name="Nota 6" xfId="518"/>
    <cellStyle name="Nota 7" xfId="111"/>
    <cellStyle name="Note 2" xfId="192"/>
    <cellStyle name="Note 2 2" xfId="519"/>
    <cellStyle name="Output" xfId="112"/>
    <cellStyle name="Output 2" xfId="295"/>
    <cellStyle name="Output 2 2" xfId="296"/>
    <cellStyle name="Output 3" xfId="297"/>
    <cellStyle name="Output 4" xfId="520"/>
    <cellStyle name="Percent 2" xfId="193"/>
    <cellStyle name="Percent 2 2" xfId="194"/>
    <cellStyle name="Percent 3" xfId="236"/>
    <cellStyle name="Percent 4" xfId="298"/>
    <cellStyle name="Percent 4 2" xfId="299"/>
    <cellStyle name="Percentagem 2" xfId="195"/>
    <cellStyle name="Percentagem 2 2" xfId="196"/>
    <cellStyle name="Percentagem 2 2 2" xfId="197"/>
    <cellStyle name="Percentagem 2 3" xfId="198"/>
    <cellStyle name="Percentagem 2 3 2" xfId="199"/>
    <cellStyle name="Percentagem 2 4" xfId="200"/>
    <cellStyle name="Percentagem 2 4 2" xfId="201"/>
    <cellStyle name="Percentagem 3" xfId="202"/>
    <cellStyle name="Percentagem 3 2" xfId="203"/>
    <cellStyle name="Percentagem 3 2 2" xfId="204"/>
    <cellStyle name="Percentagem 3 3" xfId="205"/>
    <cellStyle name="Saída 2" xfId="114"/>
    <cellStyle name="Saída 2 2" xfId="300"/>
    <cellStyle name="Saída 2 3" xfId="301"/>
    <cellStyle name="Saída 3" xfId="206"/>
    <cellStyle name="Saída 3 2" xfId="521"/>
    <cellStyle name="Saída 4" xfId="522"/>
    <cellStyle name="Saída 5" xfId="113"/>
    <cellStyle name="Texto de Aviso 2" xfId="207"/>
    <cellStyle name="Texto de Aviso 3" xfId="115"/>
    <cellStyle name="Texto Explicativo 2" xfId="117"/>
    <cellStyle name="Texto Explicativo 2 2" xfId="302"/>
    <cellStyle name="Texto Explicativo 3" xfId="208"/>
    <cellStyle name="Texto Explicativo 4" xfId="116"/>
    <cellStyle name="Title" xfId="118"/>
    <cellStyle name="Title 2" xfId="303"/>
    <cellStyle name="Title 3" xfId="317"/>
    <cellStyle name="Title 4" xfId="523"/>
    <cellStyle name="Título 2" xfId="120"/>
    <cellStyle name="Título 3" xfId="209"/>
    <cellStyle name="Título 4" xfId="119"/>
    <cellStyle name="Total 2" xfId="210"/>
    <cellStyle name="Total 2 2" xfId="304"/>
    <cellStyle name="Total 3" xfId="211"/>
    <cellStyle name="Total 3 2" xfId="524"/>
    <cellStyle name="Total 4" xfId="212"/>
    <cellStyle name="Total 4 2" xfId="525"/>
    <cellStyle name="Total 5" xfId="526"/>
    <cellStyle name="Total 6" xfId="527"/>
    <cellStyle name="Total 7" xfId="121"/>
    <cellStyle name="Verificar Célula 2" xfId="123"/>
    <cellStyle name="Verificar Célula 3" xfId="213"/>
    <cellStyle name="Verificar Célula 4" xfId="122"/>
  </cellStyles>
  <dxfs count="6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4"/>
  <sheetViews>
    <sheetView showGridLines="0" zoomScaleNormal="100" workbookViewId="0">
      <selection activeCell="A11" sqref="A11"/>
    </sheetView>
  </sheetViews>
  <sheetFormatPr defaultColWidth="9.1796875" defaultRowHeight="12" x14ac:dyDescent="0.3"/>
  <cols>
    <col min="1" max="1" width="16.54296875" style="4" customWidth="1"/>
    <col min="2" max="2" width="22.453125" style="4" customWidth="1"/>
    <col min="3" max="3" width="22.54296875" style="4" customWidth="1"/>
    <col min="4" max="4" width="32.26953125" style="4" customWidth="1"/>
    <col min="5" max="5" width="24.54296875" style="4" customWidth="1"/>
    <col min="6" max="6" width="13.54296875" style="4" customWidth="1"/>
    <col min="7" max="7" width="11" style="7" customWidth="1"/>
    <col min="8" max="8" width="9.453125" style="4" customWidth="1"/>
    <col min="9" max="12" width="5.26953125" style="4" customWidth="1"/>
    <col min="13" max="16" width="6.7265625" style="4" customWidth="1"/>
    <col min="17" max="20" width="9.26953125" style="4" customWidth="1"/>
    <col min="21" max="21" width="11" style="4" customWidth="1"/>
    <col min="22" max="16384" width="9.1796875" style="4"/>
  </cols>
  <sheetData>
    <row r="1" spans="1:25" ht="13" x14ac:dyDescent="0.3">
      <c r="A1" s="11" t="s">
        <v>36</v>
      </c>
      <c r="B1" s="92" t="s">
        <v>12</v>
      </c>
      <c r="C1" s="92"/>
      <c r="D1" s="92"/>
      <c r="E1" s="92"/>
      <c r="F1" s="92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5" ht="4" customHeight="1" x14ac:dyDescent="0.3">
      <c r="A2" s="13"/>
      <c r="B2" s="13"/>
      <c r="C2" s="21"/>
      <c r="D2" s="21"/>
      <c r="E2" s="21"/>
      <c r="F2" s="21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</row>
    <row r="3" spans="1:25" ht="14.5" x14ac:dyDescent="0.3">
      <c r="A3" s="11" t="s">
        <v>26</v>
      </c>
      <c r="B3" s="92" t="s">
        <v>12</v>
      </c>
      <c r="C3" s="93"/>
      <c r="D3" s="93"/>
      <c r="E3" s="93"/>
      <c r="F3" s="93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</row>
    <row r="4" spans="1:25" ht="4" customHeight="1" x14ac:dyDescent="0.3">
      <c r="C4" s="21"/>
      <c r="D4" s="21"/>
      <c r="E4" s="21"/>
      <c r="F4" s="21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</row>
    <row r="5" spans="1:25" x14ac:dyDescent="0.3">
      <c r="C5" s="15"/>
      <c r="D5" s="16"/>
      <c r="E5" s="16"/>
      <c r="F5" s="16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5" ht="18.5" x14ac:dyDescent="0.3">
      <c r="A6" s="65" t="s">
        <v>71</v>
      </c>
      <c r="B6" s="66" t="s">
        <v>69</v>
      </c>
      <c r="C6" s="21"/>
      <c r="D6" s="21"/>
      <c r="E6" s="21"/>
      <c r="F6" s="16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5" x14ac:dyDescent="0.3">
      <c r="C7" s="15"/>
      <c r="D7" s="16"/>
      <c r="E7" s="16"/>
      <c r="F7" s="16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5" ht="18.75" customHeight="1" x14ac:dyDescent="0.3">
      <c r="A8" s="87" t="s">
        <v>109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</row>
    <row r="9" spans="1:25" ht="30" customHeight="1" x14ac:dyDescent="0.3">
      <c r="A9" s="88" t="s">
        <v>10</v>
      </c>
      <c r="B9" s="88" t="s">
        <v>11</v>
      </c>
      <c r="C9" s="88" t="s">
        <v>7</v>
      </c>
      <c r="D9" s="90" t="s">
        <v>103</v>
      </c>
      <c r="E9" s="90" t="s">
        <v>104</v>
      </c>
      <c r="F9" s="88" t="s">
        <v>105</v>
      </c>
      <c r="G9" s="88" t="s">
        <v>8</v>
      </c>
      <c r="H9" s="88" t="s">
        <v>108</v>
      </c>
      <c r="I9" s="79" t="s">
        <v>106</v>
      </c>
      <c r="J9" s="80"/>
      <c r="K9" s="80"/>
      <c r="L9" s="81"/>
      <c r="M9" s="79" t="s">
        <v>107</v>
      </c>
      <c r="N9" s="80"/>
      <c r="O9" s="80"/>
      <c r="P9" s="81"/>
      <c r="Q9" s="79" t="s">
        <v>9</v>
      </c>
      <c r="R9" s="80"/>
      <c r="S9" s="80"/>
      <c r="T9" s="81"/>
      <c r="U9" s="82" t="s">
        <v>9</v>
      </c>
      <c r="V9" s="82" t="s">
        <v>141</v>
      </c>
    </row>
    <row r="10" spans="1:25" ht="30" customHeight="1" x14ac:dyDescent="0.3">
      <c r="A10" s="89"/>
      <c r="B10" s="89"/>
      <c r="C10" s="89"/>
      <c r="D10" s="91"/>
      <c r="E10" s="91"/>
      <c r="F10" s="89"/>
      <c r="G10" s="89"/>
      <c r="H10" s="89"/>
      <c r="I10" s="17">
        <v>2020</v>
      </c>
      <c r="J10" s="17">
        <v>2021</v>
      </c>
      <c r="K10" s="17">
        <v>2022</v>
      </c>
      <c r="L10" s="17">
        <v>2023</v>
      </c>
      <c r="M10" s="17">
        <v>2020</v>
      </c>
      <c r="N10" s="17">
        <v>2021</v>
      </c>
      <c r="O10" s="17">
        <v>2022</v>
      </c>
      <c r="P10" s="17">
        <v>2023</v>
      </c>
      <c r="Q10" s="17">
        <v>2020</v>
      </c>
      <c r="R10" s="17">
        <v>2021</v>
      </c>
      <c r="S10" s="17">
        <v>2022</v>
      </c>
      <c r="T10" s="17">
        <v>2023</v>
      </c>
      <c r="U10" s="83"/>
      <c r="V10" s="83"/>
      <c r="W10" s="28"/>
      <c r="X10" s="28"/>
      <c r="Y10" s="28"/>
    </row>
    <row r="11" spans="1:25" ht="21" x14ac:dyDescent="0.3">
      <c r="A11" s="1" t="s">
        <v>16</v>
      </c>
      <c r="B11" s="1" t="s">
        <v>101</v>
      </c>
      <c r="C11" s="2" t="s">
        <v>128</v>
      </c>
      <c r="D11" s="2" t="s">
        <v>129</v>
      </c>
      <c r="E11" s="2" t="s">
        <v>121</v>
      </c>
      <c r="F11" s="2" t="s">
        <v>116</v>
      </c>
      <c r="G11" s="19">
        <v>2500</v>
      </c>
      <c r="H11" s="29">
        <v>0.223</v>
      </c>
      <c r="I11" s="9">
        <v>2</v>
      </c>
      <c r="J11" s="9">
        <v>12</v>
      </c>
      <c r="K11" s="9">
        <v>10</v>
      </c>
      <c r="L11" s="9">
        <v>0</v>
      </c>
      <c r="M11" s="29">
        <v>0.05</v>
      </c>
      <c r="N11" s="29">
        <v>0.25</v>
      </c>
      <c r="O11" s="29">
        <v>0.25</v>
      </c>
      <c r="P11" s="29">
        <v>0</v>
      </c>
      <c r="Q11" s="19">
        <f>ROUND($G11*M11*I11*14/12*(1+$H11),2)</f>
        <v>356.71</v>
      </c>
      <c r="R11" s="19">
        <f t="shared" ref="R11:T11" si="0">ROUND($G11*N11*J11*14/12*(1+$H11),2)</f>
        <v>10701.25</v>
      </c>
      <c r="S11" s="19">
        <f t="shared" si="0"/>
        <v>8917.7099999999991</v>
      </c>
      <c r="T11" s="19">
        <f t="shared" si="0"/>
        <v>0</v>
      </c>
      <c r="U11" s="73">
        <f>ROUND(SUM(Q11:T11),2)</f>
        <v>19975.669999999998</v>
      </c>
      <c r="V11" s="73">
        <f>U11</f>
        <v>19975.669999999998</v>
      </c>
      <c r="W11" s="28"/>
      <c r="X11" s="28"/>
      <c r="Y11" s="28"/>
    </row>
    <row r="12" spans="1:25" ht="21" x14ac:dyDescent="0.3">
      <c r="A12" s="1"/>
      <c r="B12" s="1" t="s">
        <v>101</v>
      </c>
      <c r="C12" s="2"/>
      <c r="D12" s="2"/>
      <c r="E12" s="2"/>
      <c r="F12" s="2"/>
      <c r="G12" s="72"/>
      <c r="H12" s="72"/>
      <c r="I12" s="71"/>
      <c r="J12" s="71"/>
      <c r="K12" s="71"/>
      <c r="L12" s="71"/>
      <c r="M12" s="29"/>
      <c r="N12" s="29"/>
      <c r="O12" s="29"/>
      <c r="P12" s="29"/>
      <c r="Q12" s="19">
        <f t="shared" ref="Q12:Q20" si="1">ROUND($G12*M12*I12*14/12*(1+$H12),2)</f>
        <v>0</v>
      </c>
      <c r="R12" s="19">
        <f t="shared" ref="R12:R20" si="2">ROUND($G12*N12*J12*14/12*(1+$H12),2)</f>
        <v>0</v>
      </c>
      <c r="S12" s="19">
        <f t="shared" ref="S12:S20" si="3">ROUND($G12*O12*K12*14/12*(1+$H12),2)</f>
        <v>0</v>
      </c>
      <c r="T12" s="19">
        <f t="shared" ref="T12:T20" si="4">ROUND($G12*P12*L12*14/12*(1+$H12),2)</f>
        <v>0</v>
      </c>
      <c r="U12" s="73">
        <f t="shared" ref="U12:U20" si="5">ROUND(SUM(Q12:T12),2)</f>
        <v>0</v>
      </c>
      <c r="V12" s="73">
        <f t="shared" ref="V12:V20" si="6">U12</f>
        <v>0</v>
      </c>
      <c r="W12" s="28"/>
      <c r="X12" s="28"/>
      <c r="Y12" s="28"/>
    </row>
    <row r="13" spans="1:25" ht="21" x14ac:dyDescent="0.3">
      <c r="A13" s="1"/>
      <c r="B13" s="1" t="s">
        <v>101</v>
      </c>
      <c r="C13" s="2"/>
      <c r="D13" s="2"/>
      <c r="E13" s="2"/>
      <c r="F13" s="2"/>
      <c r="G13" s="72"/>
      <c r="H13" s="72"/>
      <c r="I13" s="71"/>
      <c r="J13" s="71"/>
      <c r="K13" s="71"/>
      <c r="L13" s="71"/>
      <c r="M13" s="29"/>
      <c r="N13" s="29"/>
      <c r="O13" s="29"/>
      <c r="P13" s="29"/>
      <c r="Q13" s="19">
        <f t="shared" si="1"/>
        <v>0</v>
      </c>
      <c r="R13" s="19">
        <f t="shared" si="2"/>
        <v>0</v>
      </c>
      <c r="S13" s="19">
        <f t="shared" si="3"/>
        <v>0</v>
      </c>
      <c r="T13" s="19">
        <f t="shared" si="4"/>
        <v>0</v>
      </c>
      <c r="U13" s="73">
        <f t="shared" si="5"/>
        <v>0</v>
      </c>
      <c r="V13" s="73">
        <f t="shared" si="6"/>
        <v>0</v>
      </c>
      <c r="W13" s="28"/>
      <c r="X13" s="28"/>
      <c r="Y13" s="28"/>
    </row>
    <row r="14" spans="1:25" ht="21" x14ac:dyDescent="0.3">
      <c r="A14" s="1"/>
      <c r="B14" s="1" t="s">
        <v>101</v>
      </c>
      <c r="C14" s="2"/>
      <c r="D14" s="2"/>
      <c r="E14" s="2"/>
      <c r="F14" s="2"/>
      <c r="G14" s="72"/>
      <c r="H14" s="72"/>
      <c r="I14" s="71"/>
      <c r="J14" s="71"/>
      <c r="K14" s="71"/>
      <c r="L14" s="71"/>
      <c r="M14" s="29"/>
      <c r="N14" s="29"/>
      <c r="O14" s="29"/>
      <c r="P14" s="29"/>
      <c r="Q14" s="19">
        <f t="shared" si="1"/>
        <v>0</v>
      </c>
      <c r="R14" s="19">
        <f t="shared" si="2"/>
        <v>0</v>
      </c>
      <c r="S14" s="19">
        <f t="shared" si="3"/>
        <v>0</v>
      </c>
      <c r="T14" s="19">
        <f t="shared" si="4"/>
        <v>0</v>
      </c>
      <c r="U14" s="73">
        <f t="shared" si="5"/>
        <v>0</v>
      </c>
      <c r="V14" s="73">
        <f t="shared" si="6"/>
        <v>0</v>
      </c>
      <c r="W14" s="28"/>
      <c r="X14" s="28"/>
      <c r="Y14" s="28"/>
    </row>
    <row r="15" spans="1:25" ht="21" x14ac:dyDescent="0.3">
      <c r="A15" s="1"/>
      <c r="B15" s="1" t="s">
        <v>101</v>
      </c>
      <c r="C15" s="2"/>
      <c r="D15" s="2"/>
      <c r="E15" s="2"/>
      <c r="F15" s="2"/>
      <c r="G15" s="72"/>
      <c r="H15" s="72"/>
      <c r="I15" s="71"/>
      <c r="J15" s="71"/>
      <c r="K15" s="71"/>
      <c r="L15" s="71"/>
      <c r="M15" s="29"/>
      <c r="N15" s="29"/>
      <c r="O15" s="29"/>
      <c r="P15" s="29"/>
      <c r="Q15" s="19">
        <f t="shared" si="1"/>
        <v>0</v>
      </c>
      <c r="R15" s="19">
        <f t="shared" si="2"/>
        <v>0</v>
      </c>
      <c r="S15" s="19">
        <f t="shared" si="3"/>
        <v>0</v>
      </c>
      <c r="T15" s="19">
        <f t="shared" si="4"/>
        <v>0</v>
      </c>
      <c r="U15" s="73">
        <f t="shared" si="5"/>
        <v>0</v>
      </c>
      <c r="V15" s="73">
        <f t="shared" si="6"/>
        <v>0</v>
      </c>
      <c r="W15" s="28"/>
      <c r="X15" s="28"/>
      <c r="Y15" s="28"/>
    </row>
    <row r="16" spans="1:25" ht="21" x14ac:dyDescent="0.3">
      <c r="A16" s="1"/>
      <c r="B16" s="1" t="s">
        <v>101</v>
      </c>
      <c r="C16" s="2"/>
      <c r="D16" s="2"/>
      <c r="E16" s="2"/>
      <c r="F16" s="2"/>
      <c r="G16" s="72"/>
      <c r="H16" s="72"/>
      <c r="I16" s="71"/>
      <c r="J16" s="71"/>
      <c r="K16" s="71"/>
      <c r="L16" s="71"/>
      <c r="M16" s="29"/>
      <c r="N16" s="29"/>
      <c r="O16" s="29"/>
      <c r="P16" s="29"/>
      <c r="Q16" s="19">
        <f t="shared" si="1"/>
        <v>0</v>
      </c>
      <c r="R16" s="19">
        <f t="shared" si="2"/>
        <v>0</v>
      </c>
      <c r="S16" s="19">
        <f t="shared" si="3"/>
        <v>0</v>
      </c>
      <c r="T16" s="19">
        <f t="shared" si="4"/>
        <v>0</v>
      </c>
      <c r="U16" s="73">
        <f t="shared" si="5"/>
        <v>0</v>
      </c>
      <c r="V16" s="73">
        <f t="shared" si="6"/>
        <v>0</v>
      </c>
      <c r="W16" s="28"/>
      <c r="X16" s="28"/>
      <c r="Y16" s="28"/>
    </row>
    <row r="17" spans="1:25" ht="21" x14ac:dyDescent="0.3">
      <c r="A17" s="1"/>
      <c r="B17" s="1" t="s">
        <v>101</v>
      </c>
      <c r="C17" s="2"/>
      <c r="D17" s="2"/>
      <c r="E17" s="2"/>
      <c r="F17" s="2"/>
      <c r="G17" s="72"/>
      <c r="H17" s="72"/>
      <c r="I17" s="71"/>
      <c r="J17" s="71"/>
      <c r="K17" s="71"/>
      <c r="L17" s="71"/>
      <c r="M17" s="29"/>
      <c r="N17" s="29"/>
      <c r="O17" s="29"/>
      <c r="P17" s="29"/>
      <c r="Q17" s="19">
        <f t="shared" si="1"/>
        <v>0</v>
      </c>
      <c r="R17" s="19">
        <f t="shared" si="2"/>
        <v>0</v>
      </c>
      <c r="S17" s="19">
        <f t="shared" si="3"/>
        <v>0</v>
      </c>
      <c r="T17" s="19">
        <f t="shared" si="4"/>
        <v>0</v>
      </c>
      <c r="U17" s="73">
        <f t="shared" si="5"/>
        <v>0</v>
      </c>
      <c r="V17" s="73">
        <f t="shared" si="6"/>
        <v>0</v>
      </c>
      <c r="W17" s="28"/>
      <c r="X17" s="28"/>
      <c r="Y17" s="28"/>
    </row>
    <row r="18" spans="1:25" ht="21" x14ac:dyDescent="0.3">
      <c r="A18" s="1"/>
      <c r="B18" s="1" t="s">
        <v>101</v>
      </c>
      <c r="C18" s="2"/>
      <c r="D18" s="2"/>
      <c r="E18" s="2"/>
      <c r="F18" s="2"/>
      <c r="G18" s="72"/>
      <c r="H18" s="72"/>
      <c r="I18" s="71"/>
      <c r="J18" s="71"/>
      <c r="K18" s="71"/>
      <c r="L18" s="71"/>
      <c r="M18" s="29"/>
      <c r="N18" s="29"/>
      <c r="O18" s="29"/>
      <c r="P18" s="29"/>
      <c r="Q18" s="19">
        <f t="shared" si="1"/>
        <v>0</v>
      </c>
      <c r="R18" s="19">
        <f t="shared" si="2"/>
        <v>0</v>
      </c>
      <c r="S18" s="19">
        <f t="shared" si="3"/>
        <v>0</v>
      </c>
      <c r="T18" s="19">
        <f t="shared" si="4"/>
        <v>0</v>
      </c>
      <c r="U18" s="73">
        <f t="shared" si="5"/>
        <v>0</v>
      </c>
      <c r="V18" s="73">
        <f t="shared" si="6"/>
        <v>0</v>
      </c>
      <c r="W18" s="28"/>
      <c r="X18" s="28"/>
      <c r="Y18" s="28"/>
    </row>
    <row r="19" spans="1:25" ht="21" x14ac:dyDescent="0.3">
      <c r="A19" s="1"/>
      <c r="B19" s="1" t="s">
        <v>101</v>
      </c>
      <c r="C19" s="2"/>
      <c r="D19" s="2"/>
      <c r="E19" s="2"/>
      <c r="F19" s="2"/>
      <c r="G19" s="72"/>
      <c r="H19" s="72"/>
      <c r="I19" s="71"/>
      <c r="J19" s="71"/>
      <c r="K19" s="71"/>
      <c r="L19" s="71"/>
      <c r="M19" s="29"/>
      <c r="N19" s="29"/>
      <c r="O19" s="29"/>
      <c r="P19" s="29"/>
      <c r="Q19" s="19">
        <f t="shared" si="1"/>
        <v>0</v>
      </c>
      <c r="R19" s="19">
        <f t="shared" si="2"/>
        <v>0</v>
      </c>
      <c r="S19" s="19">
        <f t="shared" si="3"/>
        <v>0</v>
      </c>
      <c r="T19" s="19">
        <f t="shared" si="4"/>
        <v>0</v>
      </c>
      <c r="U19" s="73">
        <f t="shared" si="5"/>
        <v>0</v>
      </c>
      <c r="V19" s="73">
        <f t="shared" si="6"/>
        <v>0</v>
      </c>
      <c r="W19" s="28"/>
      <c r="X19" s="28"/>
      <c r="Y19" s="28"/>
    </row>
    <row r="20" spans="1:25" ht="21" x14ac:dyDescent="0.3">
      <c r="A20" s="1"/>
      <c r="B20" s="1" t="s">
        <v>101</v>
      </c>
      <c r="C20" s="2"/>
      <c r="D20" s="2"/>
      <c r="E20" s="2"/>
      <c r="F20" s="2"/>
      <c r="G20" s="72"/>
      <c r="H20" s="72"/>
      <c r="I20" s="71"/>
      <c r="J20" s="71"/>
      <c r="K20" s="71"/>
      <c r="L20" s="71"/>
      <c r="M20" s="29"/>
      <c r="N20" s="29"/>
      <c r="O20" s="29"/>
      <c r="P20" s="29"/>
      <c r="Q20" s="19">
        <f t="shared" si="1"/>
        <v>0</v>
      </c>
      <c r="R20" s="19">
        <f t="shared" si="2"/>
        <v>0</v>
      </c>
      <c r="S20" s="19">
        <f t="shared" si="3"/>
        <v>0</v>
      </c>
      <c r="T20" s="19">
        <f t="shared" si="4"/>
        <v>0</v>
      </c>
      <c r="U20" s="73">
        <f t="shared" si="5"/>
        <v>0</v>
      </c>
      <c r="V20" s="73">
        <f t="shared" si="6"/>
        <v>0</v>
      </c>
      <c r="W20" s="28"/>
      <c r="X20" s="28"/>
      <c r="Y20" s="28"/>
    </row>
    <row r="21" spans="1:25" ht="25" customHeight="1" x14ac:dyDescent="0.3">
      <c r="A21" s="84" t="s">
        <v>1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6"/>
      <c r="Q21" s="19">
        <f t="shared" ref="Q21:V21" si="7">ROUND(SUM(Q11:Q20),2)</f>
        <v>356.71</v>
      </c>
      <c r="R21" s="19">
        <f t="shared" si="7"/>
        <v>10701.25</v>
      </c>
      <c r="S21" s="19">
        <f t="shared" si="7"/>
        <v>8917.7099999999991</v>
      </c>
      <c r="T21" s="19">
        <f t="shared" si="7"/>
        <v>0</v>
      </c>
      <c r="U21" s="73">
        <f t="shared" si="7"/>
        <v>19975.669999999998</v>
      </c>
      <c r="V21" s="73">
        <f t="shared" si="7"/>
        <v>19975.669999999998</v>
      </c>
      <c r="W21" s="28"/>
      <c r="X21" s="28"/>
      <c r="Y21" s="28"/>
    </row>
    <row r="22" spans="1:25" x14ac:dyDescent="0.3">
      <c r="A22" s="28"/>
      <c r="B22" s="28"/>
      <c r="C22" s="30"/>
      <c r="D22" s="30"/>
      <c r="E22" s="30"/>
      <c r="F22" s="30"/>
      <c r="G22" s="31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28"/>
      <c r="W22" s="28"/>
      <c r="X22" s="28"/>
      <c r="Y22" s="28"/>
    </row>
    <row r="23" spans="1:25" x14ac:dyDescent="0.3">
      <c r="A23" s="28"/>
      <c r="B23" s="28"/>
      <c r="C23" s="30"/>
      <c r="D23" s="30"/>
      <c r="E23" s="30"/>
      <c r="F23" s="30"/>
      <c r="G23" s="31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28"/>
      <c r="W23" s="28"/>
      <c r="X23" s="28"/>
      <c r="Y23" s="28"/>
    </row>
    <row r="24" spans="1:25" ht="18.5" x14ac:dyDescent="0.3">
      <c r="A24" s="87" t="s">
        <v>130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28"/>
      <c r="W24" s="28"/>
      <c r="X24" s="28"/>
      <c r="Y24" s="28"/>
    </row>
    <row r="25" spans="1:25" ht="30" customHeight="1" x14ac:dyDescent="0.3">
      <c r="A25" s="88" t="s">
        <v>10</v>
      </c>
      <c r="B25" s="88" t="s">
        <v>11</v>
      </c>
      <c r="C25" s="88" t="s">
        <v>7</v>
      </c>
      <c r="D25" s="90" t="s">
        <v>103</v>
      </c>
      <c r="E25" s="90" t="s">
        <v>104</v>
      </c>
      <c r="F25" s="88" t="s">
        <v>105</v>
      </c>
      <c r="G25" s="88" t="s">
        <v>8</v>
      </c>
      <c r="H25" s="88" t="s">
        <v>108</v>
      </c>
      <c r="I25" s="79" t="s">
        <v>106</v>
      </c>
      <c r="J25" s="80"/>
      <c r="K25" s="80"/>
      <c r="L25" s="81"/>
      <c r="M25" s="79" t="s">
        <v>107</v>
      </c>
      <c r="N25" s="80"/>
      <c r="O25" s="80"/>
      <c r="P25" s="81"/>
      <c r="Q25" s="79" t="s">
        <v>9</v>
      </c>
      <c r="R25" s="80"/>
      <c r="S25" s="80"/>
      <c r="T25" s="81"/>
      <c r="U25" s="82" t="s">
        <v>9</v>
      </c>
      <c r="V25" s="82" t="s">
        <v>141</v>
      </c>
      <c r="W25" s="28"/>
      <c r="X25" s="28"/>
      <c r="Y25" s="28"/>
    </row>
    <row r="26" spans="1:25" ht="30" customHeight="1" x14ac:dyDescent="0.3">
      <c r="A26" s="89"/>
      <c r="B26" s="89"/>
      <c r="C26" s="89"/>
      <c r="D26" s="91"/>
      <c r="E26" s="91"/>
      <c r="F26" s="89"/>
      <c r="G26" s="89"/>
      <c r="H26" s="89"/>
      <c r="I26" s="17">
        <v>2020</v>
      </c>
      <c r="J26" s="17">
        <v>2021</v>
      </c>
      <c r="K26" s="17">
        <v>2022</v>
      </c>
      <c r="L26" s="17">
        <v>2023</v>
      </c>
      <c r="M26" s="17">
        <v>2020</v>
      </c>
      <c r="N26" s="17">
        <v>2021</v>
      </c>
      <c r="O26" s="17">
        <v>2022</v>
      </c>
      <c r="P26" s="17">
        <v>2023</v>
      </c>
      <c r="Q26" s="17">
        <v>2020</v>
      </c>
      <c r="R26" s="17">
        <v>2021</v>
      </c>
      <c r="S26" s="17">
        <v>2022</v>
      </c>
      <c r="T26" s="17">
        <v>2023</v>
      </c>
      <c r="U26" s="83"/>
      <c r="V26" s="83"/>
      <c r="W26" s="28"/>
      <c r="X26" s="28"/>
      <c r="Y26" s="28"/>
    </row>
    <row r="27" spans="1:25" ht="21" x14ac:dyDescent="0.3">
      <c r="A27" s="1" t="s">
        <v>17</v>
      </c>
      <c r="B27" s="1" t="s">
        <v>101</v>
      </c>
      <c r="C27" s="2"/>
      <c r="D27" s="2"/>
      <c r="E27" s="2"/>
      <c r="F27" s="2"/>
      <c r="G27" s="19"/>
      <c r="H27" s="29"/>
      <c r="I27" s="9"/>
      <c r="J27" s="9"/>
      <c r="K27" s="9"/>
      <c r="L27" s="9"/>
      <c r="M27" s="29"/>
      <c r="N27" s="29"/>
      <c r="O27" s="29"/>
      <c r="P27" s="29"/>
      <c r="Q27" s="19">
        <f>ROUND($G27*M27*I27*14/12*(1+$H27),2)</f>
        <v>0</v>
      </c>
      <c r="R27" s="19">
        <f t="shared" ref="R27:R36" si="8">ROUND($G27*N27*J27*14/12*(1+$H27),2)</f>
        <v>0</v>
      </c>
      <c r="S27" s="19">
        <f t="shared" ref="S27:S36" si="9">ROUND($G27*O27*K27*14/12*(1+$H27),2)</f>
        <v>0</v>
      </c>
      <c r="T27" s="19">
        <f t="shared" ref="T27:T36" si="10">ROUND($G27*P27*L27*14/12*(1+$H27),2)</f>
        <v>0</v>
      </c>
      <c r="U27" s="73">
        <f>ROUND(SUM(Q27:T27),2)</f>
        <v>0</v>
      </c>
      <c r="V27" s="73">
        <f>U27</f>
        <v>0</v>
      </c>
      <c r="W27" s="28"/>
      <c r="X27" s="28"/>
      <c r="Y27" s="28"/>
    </row>
    <row r="28" spans="1:25" ht="21" x14ac:dyDescent="0.3">
      <c r="A28" s="1"/>
      <c r="B28" s="1" t="s">
        <v>101</v>
      </c>
      <c r="C28" s="2"/>
      <c r="D28" s="2"/>
      <c r="E28" s="2"/>
      <c r="F28" s="2"/>
      <c r="G28" s="72"/>
      <c r="H28" s="72"/>
      <c r="I28" s="71"/>
      <c r="J28" s="71"/>
      <c r="K28" s="71"/>
      <c r="L28" s="71"/>
      <c r="M28" s="29"/>
      <c r="N28" s="29"/>
      <c r="O28" s="29"/>
      <c r="P28" s="29"/>
      <c r="Q28" s="19">
        <f t="shared" ref="Q28:Q36" si="11">ROUND($G28*M28*I28*14/12*(1+$H28),2)</f>
        <v>0</v>
      </c>
      <c r="R28" s="19">
        <f t="shared" si="8"/>
        <v>0</v>
      </c>
      <c r="S28" s="19">
        <f t="shared" si="9"/>
        <v>0</v>
      </c>
      <c r="T28" s="19">
        <f t="shared" si="10"/>
        <v>0</v>
      </c>
      <c r="U28" s="73">
        <f t="shared" ref="U28:U36" si="12">ROUND(SUM(Q28:T28),2)</f>
        <v>0</v>
      </c>
      <c r="V28" s="73">
        <f t="shared" ref="V28:V36" si="13">U28</f>
        <v>0</v>
      </c>
      <c r="W28" s="28"/>
      <c r="X28" s="28"/>
      <c r="Y28" s="28"/>
    </row>
    <row r="29" spans="1:25" ht="21" x14ac:dyDescent="0.3">
      <c r="A29" s="1"/>
      <c r="B29" s="1" t="s">
        <v>101</v>
      </c>
      <c r="C29" s="2"/>
      <c r="D29" s="2"/>
      <c r="E29" s="2"/>
      <c r="F29" s="2"/>
      <c r="G29" s="72"/>
      <c r="H29" s="72"/>
      <c r="I29" s="71"/>
      <c r="J29" s="71"/>
      <c r="K29" s="71"/>
      <c r="L29" s="71"/>
      <c r="M29" s="29"/>
      <c r="N29" s="29"/>
      <c r="O29" s="29"/>
      <c r="P29" s="29"/>
      <c r="Q29" s="19">
        <f t="shared" si="11"/>
        <v>0</v>
      </c>
      <c r="R29" s="19">
        <f t="shared" si="8"/>
        <v>0</v>
      </c>
      <c r="S29" s="19">
        <f t="shared" si="9"/>
        <v>0</v>
      </c>
      <c r="T29" s="19">
        <f t="shared" si="10"/>
        <v>0</v>
      </c>
      <c r="U29" s="73">
        <f t="shared" si="12"/>
        <v>0</v>
      </c>
      <c r="V29" s="73">
        <f t="shared" si="13"/>
        <v>0</v>
      </c>
      <c r="W29" s="28"/>
      <c r="X29" s="28"/>
      <c r="Y29" s="28"/>
    </row>
    <row r="30" spans="1:25" ht="21" x14ac:dyDescent="0.3">
      <c r="A30" s="1"/>
      <c r="B30" s="1" t="s">
        <v>101</v>
      </c>
      <c r="C30" s="2"/>
      <c r="D30" s="2"/>
      <c r="E30" s="2"/>
      <c r="F30" s="2"/>
      <c r="G30" s="72"/>
      <c r="H30" s="72"/>
      <c r="I30" s="71"/>
      <c r="J30" s="71"/>
      <c r="K30" s="71"/>
      <c r="L30" s="71"/>
      <c r="M30" s="29"/>
      <c r="N30" s="29"/>
      <c r="O30" s="29"/>
      <c r="P30" s="29"/>
      <c r="Q30" s="19">
        <f t="shared" si="11"/>
        <v>0</v>
      </c>
      <c r="R30" s="19">
        <f t="shared" si="8"/>
        <v>0</v>
      </c>
      <c r="S30" s="19">
        <f t="shared" si="9"/>
        <v>0</v>
      </c>
      <c r="T30" s="19">
        <f t="shared" si="10"/>
        <v>0</v>
      </c>
      <c r="U30" s="73">
        <f t="shared" si="12"/>
        <v>0</v>
      </c>
      <c r="V30" s="73">
        <f t="shared" si="13"/>
        <v>0</v>
      </c>
      <c r="W30" s="28"/>
      <c r="X30" s="28"/>
      <c r="Y30" s="28"/>
    </row>
    <row r="31" spans="1:25" ht="21" x14ac:dyDescent="0.3">
      <c r="A31" s="1"/>
      <c r="B31" s="1" t="s">
        <v>101</v>
      </c>
      <c r="C31" s="2"/>
      <c r="D31" s="2"/>
      <c r="E31" s="2"/>
      <c r="F31" s="2"/>
      <c r="G31" s="72"/>
      <c r="H31" s="72"/>
      <c r="I31" s="71"/>
      <c r="J31" s="71"/>
      <c r="K31" s="71"/>
      <c r="L31" s="71"/>
      <c r="M31" s="29"/>
      <c r="N31" s="29"/>
      <c r="O31" s="29"/>
      <c r="P31" s="29"/>
      <c r="Q31" s="19">
        <f t="shared" si="11"/>
        <v>0</v>
      </c>
      <c r="R31" s="19">
        <f t="shared" si="8"/>
        <v>0</v>
      </c>
      <c r="S31" s="19">
        <f t="shared" si="9"/>
        <v>0</v>
      </c>
      <c r="T31" s="19">
        <f t="shared" si="10"/>
        <v>0</v>
      </c>
      <c r="U31" s="73">
        <f t="shared" si="12"/>
        <v>0</v>
      </c>
      <c r="V31" s="73">
        <f t="shared" si="13"/>
        <v>0</v>
      </c>
    </row>
    <row r="32" spans="1:25" ht="21" x14ac:dyDescent="0.3">
      <c r="A32" s="1"/>
      <c r="B32" s="1" t="s">
        <v>101</v>
      </c>
      <c r="C32" s="2"/>
      <c r="D32" s="2"/>
      <c r="E32" s="2"/>
      <c r="F32" s="2"/>
      <c r="G32" s="72"/>
      <c r="H32" s="72"/>
      <c r="I32" s="71"/>
      <c r="J32" s="71"/>
      <c r="K32" s="71"/>
      <c r="L32" s="71"/>
      <c r="M32" s="29"/>
      <c r="N32" s="29"/>
      <c r="O32" s="29"/>
      <c r="P32" s="29"/>
      <c r="Q32" s="19">
        <f t="shared" si="11"/>
        <v>0</v>
      </c>
      <c r="R32" s="19">
        <f t="shared" si="8"/>
        <v>0</v>
      </c>
      <c r="S32" s="19">
        <f t="shared" si="9"/>
        <v>0</v>
      </c>
      <c r="T32" s="19">
        <f t="shared" si="10"/>
        <v>0</v>
      </c>
      <c r="U32" s="73">
        <f t="shared" si="12"/>
        <v>0</v>
      </c>
      <c r="V32" s="73">
        <f t="shared" si="13"/>
        <v>0</v>
      </c>
    </row>
    <row r="33" spans="1:22" ht="21" x14ac:dyDescent="0.3">
      <c r="A33" s="1"/>
      <c r="B33" s="1" t="s">
        <v>101</v>
      </c>
      <c r="C33" s="2"/>
      <c r="D33" s="2"/>
      <c r="E33" s="2"/>
      <c r="F33" s="2"/>
      <c r="G33" s="72"/>
      <c r="H33" s="72"/>
      <c r="I33" s="71"/>
      <c r="J33" s="71"/>
      <c r="K33" s="71"/>
      <c r="L33" s="71"/>
      <c r="M33" s="29"/>
      <c r="N33" s="29"/>
      <c r="O33" s="29"/>
      <c r="P33" s="29"/>
      <c r="Q33" s="19">
        <f t="shared" si="11"/>
        <v>0</v>
      </c>
      <c r="R33" s="19">
        <f t="shared" si="8"/>
        <v>0</v>
      </c>
      <c r="S33" s="19">
        <f t="shared" si="9"/>
        <v>0</v>
      </c>
      <c r="T33" s="19">
        <f t="shared" si="10"/>
        <v>0</v>
      </c>
      <c r="U33" s="73">
        <f t="shared" si="12"/>
        <v>0</v>
      </c>
      <c r="V33" s="73">
        <f t="shared" si="13"/>
        <v>0</v>
      </c>
    </row>
    <row r="34" spans="1:22" ht="21" x14ac:dyDescent="0.3">
      <c r="A34" s="1"/>
      <c r="B34" s="1" t="s">
        <v>101</v>
      </c>
      <c r="C34" s="2"/>
      <c r="D34" s="2"/>
      <c r="E34" s="2"/>
      <c r="F34" s="2"/>
      <c r="G34" s="72"/>
      <c r="H34" s="72"/>
      <c r="I34" s="71"/>
      <c r="J34" s="71"/>
      <c r="K34" s="71"/>
      <c r="L34" s="71"/>
      <c r="M34" s="29"/>
      <c r="N34" s="29"/>
      <c r="O34" s="29"/>
      <c r="P34" s="29"/>
      <c r="Q34" s="19">
        <f t="shared" si="11"/>
        <v>0</v>
      </c>
      <c r="R34" s="19">
        <f t="shared" si="8"/>
        <v>0</v>
      </c>
      <c r="S34" s="19">
        <f t="shared" si="9"/>
        <v>0</v>
      </c>
      <c r="T34" s="19">
        <f t="shared" si="10"/>
        <v>0</v>
      </c>
      <c r="U34" s="73">
        <f t="shared" si="12"/>
        <v>0</v>
      </c>
      <c r="V34" s="73">
        <f t="shared" si="13"/>
        <v>0</v>
      </c>
    </row>
    <row r="35" spans="1:22" ht="21" x14ac:dyDescent="0.3">
      <c r="A35" s="1"/>
      <c r="B35" s="1" t="s">
        <v>101</v>
      </c>
      <c r="C35" s="2"/>
      <c r="D35" s="2"/>
      <c r="E35" s="2"/>
      <c r="F35" s="2"/>
      <c r="G35" s="72"/>
      <c r="H35" s="72"/>
      <c r="I35" s="71"/>
      <c r="J35" s="71"/>
      <c r="K35" s="71"/>
      <c r="L35" s="71"/>
      <c r="M35" s="29"/>
      <c r="N35" s="29"/>
      <c r="O35" s="29"/>
      <c r="P35" s="29"/>
      <c r="Q35" s="19">
        <f t="shared" si="11"/>
        <v>0</v>
      </c>
      <c r="R35" s="19">
        <f t="shared" si="8"/>
        <v>0</v>
      </c>
      <c r="S35" s="19">
        <f t="shared" si="9"/>
        <v>0</v>
      </c>
      <c r="T35" s="19">
        <f t="shared" si="10"/>
        <v>0</v>
      </c>
      <c r="U35" s="73">
        <f t="shared" si="12"/>
        <v>0</v>
      </c>
      <c r="V35" s="73">
        <f t="shared" si="13"/>
        <v>0</v>
      </c>
    </row>
    <row r="36" spans="1:22" ht="21" x14ac:dyDescent="0.3">
      <c r="A36" s="1"/>
      <c r="B36" s="1" t="s">
        <v>101</v>
      </c>
      <c r="C36" s="2"/>
      <c r="D36" s="2"/>
      <c r="E36" s="2"/>
      <c r="F36" s="2"/>
      <c r="G36" s="72"/>
      <c r="H36" s="72"/>
      <c r="I36" s="71"/>
      <c r="J36" s="71"/>
      <c r="K36" s="71"/>
      <c r="L36" s="71"/>
      <c r="M36" s="29"/>
      <c r="N36" s="29"/>
      <c r="O36" s="29"/>
      <c r="P36" s="29"/>
      <c r="Q36" s="19">
        <f t="shared" si="11"/>
        <v>0</v>
      </c>
      <c r="R36" s="19">
        <f t="shared" si="8"/>
        <v>0</v>
      </c>
      <c r="S36" s="19">
        <f t="shared" si="9"/>
        <v>0</v>
      </c>
      <c r="T36" s="19">
        <f t="shared" si="10"/>
        <v>0</v>
      </c>
      <c r="U36" s="73">
        <f t="shared" si="12"/>
        <v>0</v>
      </c>
      <c r="V36" s="73">
        <f t="shared" si="13"/>
        <v>0</v>
      </c>
    </row>
    <row r="37" spans="1:22" s="6" customFormat="1" ht="25" customHeight="1" x14ac:dyDescent="0.3">
      <c r="A37" s="84" t="s">
        <v>1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6"/>
      <c r="Q37" s="77">
        <f t="shared" ref="Q37:V37" si="14">ROUND(SUM(Q27:Q36),2)</f>
        <v>0</v>
      </c>
      <c r="R37" s="77">
        <f t="shared" si="14"/>
        <v>0</v>
      </c>
      <c r="S37" s="77">
        <f t="shared" si="14"/>
        <v>0</v>
      </c>
      <c r="T37" s="77">
        <f t="shared" si="14"/>
        <v>0</v>
      </c>
      <c r="U37" s="73">
        <f t="shared" si="14"/>
        <v>0</v>
      </c>
      <c r="V37" s="73">
        <f t="shared" si="14"/>
        <v>0</v>
      </c>
    </row>
    <row r="38" spans="1:22" x14ac:dyDescent="0.3">
      <c r="C38" s="5"/>
      <c r="D38" s="5"/>
      <c r="E38" s="5"/>
      <c r="F38" s="5"/>
      <c r="G38" s="8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</row>
    <row r="39" spans="1:22" x14ac:dyDescent="0.3">
      <c r="C39" s="5"/>
      <c r="D39" s="5"/>
      <c r="E39" s="5"/>
      <c r="F39" s="5"/>
      <c r="G39" s="8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</row>
    <row r="40" spans="1:22" ht="18.5" x14ac:dyDescent="0.3">
      <c r="A40" s="87" t="s">
        <v>131</v>
      </c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</row>
    <row r="41" spans="1:22" ht="30" customHeight="1" x14ac:dyDescent="0.3">
      <c r="A41" s="88" t="s">
        <v>10</v>
      </c>
      <c r="B41" s="88" t="s">
        <v>11</v>
      </c>
      <c r="C41" s="88" t="s">
        <v>7</v>
      </c>
      <c r="D41" s="90" t="s">
        <v>103</v>
      </c>
      <c r="E41" s="90" t="s">
        <v>104</v>
      </c>
      <c r="F41" s="88" t="s">
        <v>105</v>
      </c>
      <c r="G41" s="88" t="s">
        <v>8</v>
      </c>
      <c r="H41" s="88" t="s">
        <v>108</v>
      </c>
      <c r="I41" s="79" t="s">
        <v>106</v>
      </c>
      <c r="J41" s="80"/>
      <c r="K41" s="80"/>
      <c r="L41" s="81"/>
      <c r="M41" s="79" t="s">
        <v>107</v>
      </c>
      <c r="N41" s="80"/>
      <c r="O41" s="80"/>
      <c r="P41" s="81"/>
      <c r="Q41" s="79" t="s">
        <v>9</v>
      </c>
      <c r="R41" s="80"/>
      <c r="S41" s="80"/>
      <c r="T41" s="81"/>
      <c r="U41" s="82" t="s">
        <v>9</v>
      </c>
      <c r="V41" s="82" t="s">
        <v>141</v>
      </c>
    </row>
    <row r="42" spans="1:22" ht="30" customHeight="1" x14ac:dyDescent="0.3">
      <c r="A42" s="89"/>
      <c r="B42" s="89"/>
      <c r="C42" s="89"/>
      <c r="D42" s="91"/>
      <c r="E42" s="91"/>
      <c r="F42" s="89"/>
      <c r="G42" s="89"/>
      <c r="H42" s="89"/>
      <c r="I42" s="17">
        <v>2020</v>
      </c>
      <c r="J42" s="17">
        <v>2021</v>
      </c>
      <c r="K42" s="17">
        <v>2022</v>
      </c>
      <c r="L42" s="17">
        <v>2023</v>
      </c>
      <c r="M42" s="17">
        <v>2020</v>
      </c>
      <c r="N42" s="17">
        <v>2021</v>
      </c>
      <c r="O42" s="17">
        <v>2022</v>
      </c>
      <c r="P42" s="17">
        <v>2023</v>
      </c>
      <c r="Q42" s="17">
        <v>2020</v>
      </c>
      <c r="R42" s="17">
        <v>2021</v>
      </c>
      <c r="S42" s="17">
        <v>2022</v>
      </c>
      <c r="T42" s="17">
        <v>2023</v>
      </c>
      <c r="U42" s="83"/>
      <c r="V42" s="83"/>
    </row>
    <row r="43" spans="1:22" ht="21" x14ac:dyDescent="0.3">
      <c r="A43" s="1" t="s">
        <v>132</v>
      </c>
      <c r="B43" s="1" t="s">
        <v>101</v>
      </c>
      <c r="C43" s="2"/>
      <c r="D43" s="2"/>
      <c r="E43" s="2"/>
      <c r="F43" s="2"/>
      <c r="G43" s="19"/>
      <c r="H43" s="29"/>
      <c r="I43" s="9"/>
      <c r="J43" s="9"/>
      <c r="K43" s="9"/>
      <c r="L43" s="9"/>
      <c r="M43" s="29"/>
      <c r="N43" s="29"/>
      <c r="O43" s="29"/>
      <c r="P43" s="29"/>
      <c r="Q43" s="19">
        <f>ROUND($G43*M43*I43*14/12*(1+$H43),2)</f>
        <v>0</v>
      </c>
      <c r="R43" s="19">
        <f t="shared" ref="R43" si="15">ROUND($G43*N43*J43*14/12*(1+$H43),2)</f>
        <v>0</v>
      </c>
      <c r="S43" s="19">
        <f t="shared" ref="S43" si="16">ROUND($G43*O43*K43*14/12*(1+$H43),2)</f>
        <v>0</v>
      </c>
      <c r="T43" s="19">
        <f t="shared" ref="T43" si="17">ROUND($G43*P43*L43*14/12*(1+$H43),2)</f>
        <v>0</v>
      </c>
      <c r="U43" s="73">
        <f>ROUND(SUM(Q43:T43),2)</f>
        <v>0</v>
      </c>
      <c r="V43" s="73">
        <f>U43</f>
        <v>0</v>
      </c>
    </row>
    <row r="44" spans="1:22" ht="21" x14ac:dyDescent="0.3">
      <c r="A44" s="1"/>
      <c r="B44" s="1" t="s">
        <v>101</v>
      </c>
      <c r="C44" s="2"/>
      <c r="D44" s="2"/>
      <c r="E44" s="2"/>
      <c r="F44" s="2"/>
      <c r="G44" s="72"/>
      <c r="H44" s="72"/>
      <c r="I44" s="71"/>
      <c r="J44" s="71"/>
      <c r="K44" s="71"/>
      <c r="L44" s="71"/>
      <c r="M44" s="29"/>
      <c r="N44" s="29"/>
      <c r="O44" s="29"/>
      <c r="P44" s="29"/>
      <c r="Q44" s="19">
        <f t="shared" ref="Q44:Q52" si="18">ROUND($G44*M44*I44*14/12*(1+$H44),2)</f>
        <v>0</v>
      </c>
      <c r="R44" s="19">
        <f t="shared" ref="R44:R52" si="19">ROUND($G44*N44*J44*14/12*(1+$H44),2)</f>
        <v>0</v>
      </c>
      <c r="S44" s="19">
        <f t="shared" ref="S44:S52" si="20">ROUND($G44*O44*K44*14/12*(1+$H44),2)</f>
        <v>0</v>
      </c>
      <c r="T44" s="19">
        <f t="shared" ref="T44:T52" si="21">ROUND($G44*P44*L44*14/12*(1+$H44),2)</f>
        <v>0</v>
      </c>
      <c r="U44" s="73">
        <f t="shared" ref="U44:U52" si="22">ROUND(SUM(Q44:T44),2)</f>
        <v>0</v>
      </c>
      <c r="V44" s="73">
        <f t="shared" ref="V44:V52" si="23">U44</f>
        <v>0</v>
      </c>
    </row>
    <row r="45" spans="1:22" ht="21" x14ac:dyDescent="0.3">
      <c r="A45" s="1"/>
      <c r="B45" s="1" t="s">
        <v>101</v>
      </c>
      <c r="C45" s="2"/>
      <c r="D45" s="2"/>
      <c r="E45" s="2"/>
      <c r="F45" s="2"/>
      <c r="G45" s="72"/>
      <c r="H45" s="72"/>
      <c r="I45" s="71"/>
      <c r="J45" s="71"/>
      <c r="K45" s="71"/>
      <c r="L45" s="71"/>
      <c r="M45" s="29"/>
      <c r="N45" s="29"/>
      <c r="O45" s="29"/>
      <c r="P45" s="29"/>
      <c r="Q45" s="19">
        <f t="shared" si="18"/>
        <v>0</v>
      </c>
      <c r="R45" s="19">
        <f t="shared" si="19"/>
        <v>0</v>
      </c>
      <c r="S45" s="19">
        <f t="shared" si="20"/>
        <v>0</v>
      </c>
      <c r="T45" s="19">
        <f t="shared" si="21"/>
        <v>0</v>
      </c>
      <c r="U45" s="73">
        <f t="shared" si="22"/>
        <v>0</v>
      </c>
      <c r="V45" s="73">
        <f t="shared" si="23"/>
        <v>0</v>
      </c>
    </row>
    <row r="46" spans="1:22" ht="21" x14ac:dyDescent="0.3">
      <c r="A46" s="1"/>
      <c r="B46" s="1" t="s">
        <v>101</v>
      </c>
      <c r="C46" s="2"/>
      <c r="D46" s="2"/>
      <c r="E46" s="2"/>
      <c r="F46" s="2"/>
      <c r="G46" s="72"/>
      <c r="H46" s="72"/>
      <c r="I46" s="71"/>
      <c r="J46" s="71"/>
      <c r="K46" s="71"/>
      <c r="L46" s="71"/>
      <c r="M46" s="29"/>
      <c r="N46" s="29"/>
      <c r="O46" s="29"/>
      <c r="P46" s="29"/>
      <c r="Q46" s="19">
        <f t="shared" si="18"/>
        <v>0</v>
      </c>
      <c r="R46" s="19">
        <f t="shared" si="19"/>
        <v>0</v>
      </c>
      <c r="S46" s="19">
        <f t="shared" si="20"/>
        <v>0</v>
      </c>
      <c r="T46" s="19">
        <f t="shared" si="21"/>
        <v>0</v>
      </c>
      <c r="U46" s="73">
        <f t="shared" si="22"/>
        <v>0</v>
      </c>
      <c r="V46" s="73">
        <f t="shared" si="23"/>
        <v>0</v>
      </c>
    </row>
    <row r="47" spans="1:22" ht="21" x14ac:dyDescent="0.3">
      <c r="A47" s="1"/>
      <c r="B47" s="1" t="s">
        <v>101</v>
      </c>
      <c r="C47" s="2"/>
      <c r="D47" s="2"/>
      <c r="E47" s="2"/>
      <c r="F47" s="2"/>
      <c r="G47" s="72"/>
      <c r="H47" s="72"/>
      <c r="I47" s="71"/>
      <c r="J47" s="71"/>
      <c r="K47" s="71"/>
      <c r="L47" s="71"/>
      <c r="M47" s="29"/>
      <c r="N47" s="29"/>
      <c r="O47" s="29"/>
      <c r="P47" s="29"/>
      <c r="Q47" s="19">
        <f t="shared" si="18"/>
        <v>0</v>
      </c>
      <c r="R47" s="19">
        <f t="shared" si="19"/>
        <v>0</v>
      </c>
      <c r="S47" s="19">
        <f t="shared" si="20"/>
        <v>0</v>
      </c>
      <c r="T47" s="19">
        <f t="shared" si="21"/>
        <v>0</v>
      </c>
      <c r="U47" s="73">
        <f t="shared" si="22"/>
        <v>0</v>
      </c>
      <c r="V47" s="73">
        <f t="shared" si="23"/>
        <v>0</v>
      </c>
    </row>
    <row r="48" spans="1:22" ht="21" x14ac:dyDescent="0.3">
      <c r="A48" s="1"/>
      <c r="B48" s="1" t="s">
        <v>101</v>
      </c>
      <c r="C48" s="2"/>
      <c r="D48" s="2"/>
      <c r="E48" s="2"/>
      <c r="F48" s="2"/>
      <c r="G48" s="72"/>
      <c r="H48" s="72"/>
      <c r="I48" s="71"/>
      <c r="J48" s="71"/>
      <c r="K48" s="71"/>
      <c r="L48" s="71"/>
      <c r="M48" s="29"/>
      <c r="N48" s="29"/>
      <c r="O48" s="29"/>
      <c r="P48" s="29"/>
      <c r="Q48" s="19">
        <f t="shared" si="18"/>
        <v>0</v>
      </c>
      <c r="R48" s="19">
        <f t="shared" si="19"/>
        <v>0</v>
      </c>
      <c r="S48" s="19">
        <f t="shared" si="20"/>
        <v>0</v>
      </c>
      <c r="T48" s="19">
        <f t="shared" si="21"/>
        <v>0</v>
      </c>
      <c r="U48" s="73">
        <f t="shared" si="22"/>
        <v>0</v>
      </c>
      <c r="V48" s="73">
        <f t="shared" si="23"/>
        <v>0</v>
      </c>
    </row>
    <row r="49" spans="1:22" ht="21" x14ac:dyDescent="0.3">
      <c r="A49" s="1"/>
      <c r="B49" s="1" t="s">
        <v>101</v>
      </c>
      <c r="C49" s="2"/>
      <c r="D49" s="2"/>
      <c r="E49" s="2"/>
      <c r="F49" s="2"/>
      <c r="G49" s="72"/>
      <c r="H49" s="72"/>
      <c r="I49" s="71"/>
      <c r="J49" s="71"/>
      <c r="K49" s="71"/>
      <c r="L49" s="71"/>
      <c r="M49" s="29"/>
      <c r="N49" s="29"/>
      <c r="O49" s="29"/>
      <c r="P49" s="29"/>
      <c r="Q49" s="19">
        <f t="shared" si="18"/>
        <v>0</v>
      </c>
      <c r="R49" s="19">
        <f t="shared" si="19"/>
        <v>0</v>
      </c>
      <c r="S49" s="19">
        <f t="shared" si="20"/>
        <v>0</v>
      </c>
      <c r="T49" s="19">
        <f t="shared" si="21"/>
        <v>0</v>
      </c>
      <c r="U49" s="73">
        <f t="shared" si="22"/>
        <v>0</v>
      </c>
      <c r="V49" s="73">
        <f t="shared" si="23"/>
        <v>0</v>
      </c>
    </row>
    <row r="50" spans="1:22" ht="21" x14ac:dyDescent="0.3">
      <c r="A50" s="1"/>
      <c r="B50" s="1" t="s">
        <v>101</v>
      </c>
      <c r="C50" s="2"/>
      <c r="D50" s="2"/>
      <c r="E50" s="2"/>
      <c r="F50" s="2"/>
      <c r="G50" s="72"/>
      <c r="H50" s="72"/>
      <c r="I50" s="71"/>
      <c r="J50" s="71"/>
      <c r="K50" s="71"/>
      <c r="L50" s="71"/>
      <c r="M50" s="29"/>
      <c r="N50" s="29"/>
      <c r="O50" s="29"/>
      <c r="P50" s="29"/>
      <c r="Q50" s="19">
        <f t="shared" si="18"/>
        <v>0</v>
      </c>
      <c r="R50" s="19">
        <f t="shared" si="19"/>
        <v>0</v>
      </c>
      <c r="S50" s="19">
        <f t="shared" si="20"/>
        <v>0</v>
      </c>
      <c r="T50" s="19">
        <f t="shared" si="21"/>
        <v>0</v>
      </c>
      <c r="U50" s="73">
        <f t="shared" si="22"/>
        <v>0</v>
      </c>
      <c r="V50" s="73">
        <f t="shared" si="23"/>
        <v>0</v>
      </c>
    </row>
    <row r="51" spans="1:22" ht="21" x14ac:dyDescent="0.3">
      <c r="A51" s="1"/>
      <c r="B51" s="1" t="s">
        <v>101</v>
      </c>
      <c r="C51" s="2"/>
      <c r="D51" s="2"/>
      <c r="E51" s="2"/>
      <c r="F51" s="2"/>
      <c r="G51" s="72"/>
      <c r="H51" s="72"/>
      <c r="I51" s="71"/>
      <c r="J51" s="71"/>
      <c r="K51" s="71"/>
      <c r="L51" s="71"/>
      <c r="M51" s="29"/>
      <c r="N51" s="29"/>
      <c r="O51" s="29"/>
      <c r="P51" s="29"/>
      <c r="Q51" s="19">
        <f t="shared" si="18"/>
        <v>0</v>
      </c>
      <c r="R51" s="19">
        <f t="shared" si="19"/>
        <v>0</v>
      </c>
      <c r="S51" s="19">
        <f t="shared" si="20"/>
        <v>0</v>
      </c>
      <c r="T51" s="19">
        <f t="shared" si="21"/>
        <v>0</v>
      </c>
      <c r="U51" s="73">
        <f t="shared" si="22"/>
        <v>0</v>
      </c>
      <c r="V51" s="73">
        <f t="shared" si="23"/>
        <v>0</v>
      </c>
    </row>
    <row r="52" spans="1:22" ht="21" x14ac:dyDescent="0.3">
      <c r="A52" s="1"/>
      <c r="B52" s="1" t="s">
        <v>101</v>
      </c>
      <c r="C52" s="2"/>
      <c r="D52" s="2"/>
      <c r="E52" s="2"/>
      <c r="F52" s="2"/>
      <c r="G52" s="72"/>
      <c r="H52" s="72"/>
      <c r="I52" s="71"/>
      <c r="J52" s="71"/>
      <c r="K52" s="71"/>
      <c r="L52" s="71"/>
      <c r="M52" s="29"/>
      <c r="N52" s="29"/>
      <c r="O52" s="29"/>
      <c r="P52" s="29"/>
      <c r="Q52" s="19">
        <f t="shared" si="18"/>
        <v>0</v>
      </c>
      <c r="R52" s="19">
        <f t="shared" si="19"/>
        <v>0</v>
      </c>
      <c r="S52" s="19">
        <f t="shared" si="20"/>
        <v>0</v>
      </c>
      <c r="T52" s="19">
        <f t="shared" si="21"/>
        <v>0</v>
      </c>
      <c r="U52" s="73">
        <f t="shared" si="22"/>
        <v>0</v>
      </c>
      <c r="V52" s="73">
        <f t="shared" si="23"/>
        <v>0</v>
      </c>
    </row>
    <row r="53" spans="1:22" ht="25" customHeight="1" x14ac:dyDescent="0.3">
      <c r="A53" s="84" t="s">
        <v>1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6"/>
      <c r="Q53" s="19">
        <f t="shared" ref="Q53:V53" si="24">ROUND(SUM(Q43:Q52),2)</f>
        <v>0</v>
      </c>
      <c r="R53" s="19">
        <f t="shared" si="24"/>
        <v>0</v>
      </c>
      <c r="S53" s="19">
        <f t="shared" si="24"/>
        <v>0</v>
      </c>
      <c r="T53" s="19">
        <f t="shared" si="24"/>
        <v>0</v>
      </c>
      <c r="U53" s="73">
        <f t="shared" si="24"/>
        <v>0</v>
      </c>
      <c r="V53" s="73">
        <f t="shared" si="24"/>
        <v>0</v>
      </c>
    </row>
    <row r="54" spans="1:22" x14ac:dyDescent="0.3">
      <c r="C54" s="5"/>
      <c r="D54" s="5"/>
      <c r="E54" s="5"/>
      <c r="F54" s="5"/>
      <c r="G54" s="8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</row>
    <row r="55" spans="1:22" x14ac:dyDescent="0.3">
      <c r="C55" s="5"/>
      <c r="D55" s="5"/>
      <c r="E55" s="5"/>
      <c r="F55" s="5"/>
      <c r="G55" s="8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</row>
    <row r="56" spans="1:22" x14ac:dyDescent="0.3">
      <c r="C56" s="5"/>
      <c r="D56" s="5"/>
      <c r="E56" s="5"/>
      <c r="F56" s="5"/>
      <c r="G56" s="8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</row>
    <row r="57" spans="1:22" x14ac:dyDescent="0.3">
      <c r="C57" s="5"/>
      <c r="D57" s="5"/>
      <c r="E57" s="5"/>
      <c r="F57" s="5"/>
      <c r="G57" s="8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</row>
    <row r="58" spans="1:22" x14ac:dyDescent="0.3">
      <c r="C58" s="5"/>
      <c r="D58" s="5"/>
      <c r="E58" s="5"/>
      <c r="F58" s="5"/>
      <c r="G58" s="8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</row>
    <row r="59" spans="1:22" x14ac:dyDescent="0.3">
      <c r="C59" s="5"/>
      <c r="D59" s="5"/>
      <c r="E59" s="5"/>
      <c r="F59" s="5"/>
      <c r="G59" s="8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</row>
    <row r="60" spans="1:22" x14ac:dyDescent="0.3">
      <c r="C60" s="5"/>
      <c r="D60" s="5"/>
      <c r="E60" s="5"/>
      <c r="F60" s="5"/>
      <c r="G60" s="8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</row>
    <row r="61" spans="1:22" x14ac:dyDescent="0.3">
      <c r="C61" s="5"/>
      <c r="D61" s="5"/>
      <c r="E61" s="5"/>
      <c r="F61" s="5"/>
      <c r="G61" s="8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</row>
    <row r="62" spans="1:22" x14ac:dyDescent="0.3">
      <c r="C62" s="5"/>
      <c r="D62" s="5"/>
      <c r="E62" s="5"/>
      <c r="F62" s="5"/>
      <c r="G62" s="8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</row>
    <row r="63" spans="1:22" x14ac:dyDescent="0.3">
      <c r="C63" s="5"/>
      <c r="D63" s="5"/>
      <c r="E63" s="5"/>
      <c r="F63" s="5"/>
      <c r="G63" s="8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</row>
    <row r="64" spans="1:22" x14ac:dyDescent="0.3">
      <c r="C64" s="5"/>
      <c r="D64" s="5"/>
      <c r="E64" s="5"/>
      <c r="F64" s="5"/>
      <c r="G64" s="8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</row>
    <row r="65" spans="3:21" x14ac:dyDescent="0.3">
      <c r="C65" s="5"/>
      <c r="D65" s="5"/>
      <c r="E65" s="5"/>
      <c r="F65" s="5"/>
      <c r="G65" s="8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</row>
    <row r="66" spans="3:21" x14ac:dyDescent="0.3">
      <c r="C66" s="5"/>
      <c r="D66" s="5"/>
      <c r="E66" s="5"/>
      <c r="F66" s="5"/>
      <c r="G66" s="8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</row>
    <row r="67" spans="3:21" x14ac:dyDescent="0.3">
      <c r="C67" s="5"/>
      <c r="D67" s="5"/>
      <c r="E67" s="5"/>
      <c r="F67" s="5"/>
      <c r="G67" s="8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</row>
    <row r="68" spans="3:21" x14ac:dyDescent="0.3">
      <c r="C68" s="5"/>
      <c r="D68" s="5"/>
      <c r="E68" s="5"/>
      <c r="F68" s="5"/>
      <c r="G68" s="8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</row>
    <row r="69" spans="3:21" x14ac:dyDescent="0.3">
      <c r="C69" s="5"/>
      <c r="D69" s="5"/>
      <c r="E69" s="5"/>
      <c r="F69" s="5"/>
      <c r="G69" s="8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</row>
    <row r="70" spans="3:21" x14ac:dyDescent="0.3">
      <c r="C70" s="5"/>
      <c r="D70" s="5"/>
      <c r="E70" s="5"/>
      <c r="F70" s="5"/>
      <c r="G70" s="8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</row>
    <row r="71" spans="3:21" x14ac:dyDescent="0.3">
      <c r="C71" s="5"/>
      <c r="D71" s="5"/>
      <c r="E71" s="5"/>
      <c r="F71" s="5"/>
      <c r="G71" s="8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</row>
    <row r="72" spans="3:21" x14ac:dyDescent="0.3">
      <c r="C72" s="5"/>
      <c r="D72" s="5"/>
      <c r="E72" s="5"/>
      <c r="F72" s="5"/>
      <c r="G72" s="8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</row>
    <row r="73" spans="3:21" x14ac:dyDescent="0.3">
      <c r="C73" s="5"/>
      <c r="D73" s="5"/>
      <c r="E73" s="5"/>
      <c r="F73" s="5"/>
      <c r="G73" s="8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</row>
    <row r="74" spans="3:21" x14ac:dyDescent="0.3">
      <c r="C74" s="5"/>
      <c r="D74" s="5"/>
      <c r="E74" s="5"/>
      <c r="F74" s="5"/>
      <c r="G74" s="8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</row>
    <row r="75" spans="3:21" x14ac:dyDescent="0.3">
      <c r="C75" s="5"/>
      <c r="D75" s="5"/>
      <c r="E75" s="5"/>
      <c r="F75" s="5"/>
      <c r="G75" s="8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</row>
    <row r="76" spans="3:21" x14ac:dyDescent="0.3">
      <c r="C76" s="5"/>
      <c r="D76" s="5"/>
      <c r="E76" s="5"/>
      <c r="F76" s="5"/>
      <c r="G76" s="8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</row>
    <row r="77" spans="3:21" x14ac:dyDescent="0.3">
      <c r="C77" s="5"/>
      <c r="D77" s="5"/>
      <c r="E77" s="5"/>
      <c r="F77" s="5"/>
      <c r="G77" s="8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</row>
    <row r="78" spans="3:21" x14ac:dyDescent="0.3">
      <c r="C78" s="5"/>
      <c r="D78" s="5"/>
      <c r="E78" s="5"/>
      <c r="F78" s="5"/>
      <c r="G78" s="8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</row>
    <row r="79" spans="3:21" x14ac:dyDescent="0.3">
      <c r="C79" s="5"/>
      <c r="D79" s="5"/>
      <c r="E79" s="5"/>
      <c r="F79" s="5"/>
      <c r="G79" s="8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</row>
    <row r="80" spans="3:21" x14ac:dyDescent="0.3">
      <c r="C80" s="5"/>
      <c r="D80" s="5"/>
      <c r="E80" s="5"/>
      <c r="F80" s="5"/>
      <c r="G80" s="8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</row>
    <row r="81" spans="3:21" x14ac:dyDescent="0.3">
      <c r="C81" s="5"/>
      <c r="D81" s="5"/>
      <c r="E81" s="5"/>
      <c r="F81" s="5"/>
      <c r="G81" s="8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3:21" x14ac:dyDescent="0.3">
      <c r="C82" s="5"/>
      <c r="D82" s="5"/>
      <c r="E82" s="5"/>
      <c r="F82" s="5"/>
      <c r="G82" s="8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</row>
    <row r="83" spans="3:21" x14ac:dyDescent="0.3">
      <c r="C83" s="5"/>
      <c r="D83" s="5"/>
      <c r="E83" s="5"/>
      <c r="F83" s="5"/>
      <c r="G83" s="8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</row>
    <row r="84" spans="3:21" x14ac:dyDescent="0.3">
      <c r="C84" s="5"/>
      <c r="D84" s="5"/>
      <c r="E84" s="5"/>
      <c r="F84" s="5"/>
      <c r="G84" s="8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</row>
    <row r="85" spans="3:21" x14ac:dyDescent="0.3">
      <c r="C85" s="5"/>
      <c r="D85" s="5"/>
      <c r="E85" s="5"/>
      <c r="F85" s="5"/>
      <c r="G85" s="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</row>
    <row r="86" spans="3:21" x14ac:dyDescent="0.3">
      <c r="C86" s="5"/>
      <c r="D86" s="5"/>
      <c r="E86" s="5"/>
      <c r="F86" s="5"/>
      <c r="G86" s="8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</row>
    <row r="87" spans="3:21" x14ac:dyDescent="0.3">
      <c r="C87" s="5"/>
      <c r="D87" s="5"/>
      <c r="E87" s="5"/>
      <c r="F87" s="5"/>
      <c r="G87" s="8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</row>
    <row r="88" spans="3:21" x14ac:dyDescent="0.3">
      <c r="C88" s="5"/>
      <c r="D88" s="5"/>
      <c r="E88" s="5"/>
      <c r="F88" s="5"/>
      <c r="G88" s="8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</row>
    <row r="89" spans="3:21" x14ac:dyDescent="0.3">
      <c r="C89" s="5"/>
      <c r="D89" s="5"/>
      <c r="E89" s="5"/>
      <c r="F89" s="5"/>
      <c r="G89" s="8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</row>
    <row r="90" spans="3:21" x14ac:dyDescent="0.3">
      <c r="C90" s="5"/>
      <c r="D90" s="5"/>
      <c r="E90" s="5"/>
      <c r="F90" s="5"/>
      <c r="G90" s="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</row>
    <row r="91" spans="3:21" x14ac:dyDescent="0.3">
      <c r="C91" s="5"/>
      <c r="D91" s="5"/>
      <c r="E91" s="5"/>
      <c r="F91" s="5"/>
      <c r="G91" s="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</row>
    <row r="92" spans="3:21" x14ac:dyDescent="0.3">
      <c r="C92" s="5"/>
      <c r="D92" s="5"/>
      <c r="E92" s="5"/>
      <c r="F92" s="5"/>
      <c r="G92" s="8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</row>
    <row r="93" spans="3:21" x14ac:dyDescent="0.3">
      <c r="C93" s="5"/>
      <c r="D93" s="5"/>
      <c r="E93" s="5"/>
      <c r="F93" s="5"/>
      <c r="G93" s="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</row>
    <row r="94" spans="3:21" x14ac:dyDescent="0.3">
      <c r="C94" s="5"/>
      <c r="D94" s="5"/>
      <c r="E94" s="5"/>
      <c r="F94" s="5"/>
      <c r="G94" s="8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</row>
    <row r="95" spans="3:21" x14ac:dyDescent="0.3">
      <c r="C95" s="5"/>
      <c r="D95" s="5"/>
      <c r="E95" s="5"/>
      <c r="F95" s="5"/>
      <c r="G95" s="8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</row>
    <row r="96" spans="3:21" x14ac:dyDescent="0.3">
      <c r="C96" s="5"/>
      <c r="D96" s="5"/>
      <c r="E96" s="5"/>
      <c r="F96" s="5"/>
      <c r="G96" s="8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</row>
    <row r="97" spans="3:21" x14ac:dyDescent="0.3">
      <c r="C97" s="5"/>
      <c r="D97" s="5"/>
      <c r="E97" s="5"/>
      <c r="F97" s="5"/>
      <c r="G97" s="8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3:21" x14ac:dyDescent="0.3">
      <c r="C98" s="5"/>
      <c r="D98" s="5"/>
      <c r="E98" s="5"/>
      <c r="F98" s="5"/>
      <c r="G98" s="8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</row>
    <row r="99" spans="3:21" x14ac:dyDescent="0.3">
      <c r="C99" s="5"/>
      <c r="D99" s="5"/>
      <c r="E99" s="5"/>
      <c r="F99" s="5"/>
      <c r="G99" s="8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</row>
    <row r="100" spans="3:21" x14ac:dyDescent="0.3">
      <c r="C100" s="5"/>
      <c r="D100" s="5"/>
      <c r="E100" s="5"/>
      <c r="F100" s="5"/>
      <c r="G100" s="8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</row>
    <row r="101" spans="3:21" x14ac:dyDescent="0.3">
      <c r="C101" s="5"/>
      <c r="D101" s="5"/>
      <c r="E101" s="5"/>
      <c r="F101" s="5"/>
      <c r="G101" s="8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</row>
    <row r="102" spans="3:21" x14ac:dyDescent="0.3">
      <c r="C102" s="5"/>
      <c r="D102" s="5"/>
      <c r="E102" s="5"/>
      <c r="F102" s="5"/>
      <c r="G102" s="8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</row>
    <row r="103" spans="3:21" x14ac:dyDescent="0.3">
      <c r="C103" s="5"/>
      <c r="D103" s="5"/>
      <c r="E103" s="5"/>
      <c r="F103" s="5"/>
      <c r="G103" s="8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</row>
    <row r="104" spans="3:21" x14ac:dyDescent="0.3">
      <c r="C104" s="5"/>
      <c r="D104" s="5"/>
      <c r="E104" s="5"/>
      <c r="F104" s="5"/>
      <c r="G104" s="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</row>
    <row r="105" spans="3:21" x14ac:dyDescent="0.3">
      <c r="C105" s="5"/>
      <c r="D105" s="5"/>
      <c r="E105" s="5"/>
      <c r="F105" s="5"/>
      <c r="G105" s="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</row>
    <row r="106" spans="3:21" x14ac:dyDescent="0.3">
      <c r="C106" s="5"/>
      <c r="D106" s="5"/>
      <c r="E106" s="5"/>
      <c r="F106" s="5"/>
      <c r="G106" s="8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</row>
    <row r="107" spans="3:21" x14ac:dyDescent="0.3">
      <c r="C107" s="5"/>
      <c r="D107" s="5"/>
      <c r="E107" s="5"/>
      <c r="F107" s="5"/>
      <c r="G107" s="8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</row>
    <row r="108" spans="3:21" x14ac:dyDescent="0.3">
      <c r="C108" s="5"/>
      <c r="D108" s="5"/>
      <c r="E108" s="5"/>
      <c r="F108" s="5"/>
      <c r="G108" s="8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</row>
    <row r="109" spans="3:21" x14ac:dyDescent="0.3">
      <c r="C109" s="5"/>
      <c r="D109" s="5"/>
      <c r="E109" s="5"/>
      <c r="F109" s="5"/>
      <c r="G109" s="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</row>
    <row r="110" spans="3:21" x14ac:dyDescent="0.3">
      <c r="C110" s="5"/>
      <c r="D110" s="5"/>
      <c r="E110" s="5"/>
      <c r="F110" s="5"/>
      <c r="G110" s="8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</row>
    <row r="111" spans="3:21" x14ac:dyDescent="0.3">
      <c r="C111" s="5"/>
      <c r="D111" s="5"/>
      <c r="E111" s="5"/>
      <c r="F111" s="5"/>
      <c r="G111" s="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</row>
    <row r="112" spans="3:21" x14ac:dyDescent="0.3">
      <c r="C112" s="5"/>
      <c r="D112" s="5"/>
      <c r="E112" s="5"/>
      <c r="F112" s="5"/>
      <c r="G112" s="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</row>
    <row r="113" spans="3:21" x14ac:dyDescent="0.3">
      <c r="C113" s="5"/>
      <c r="D113" s="5"/>
      <c r="E113" s="5"/>
      <c r="F113" s="5"/>
      <c r="G113" s="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</row>
    <row r="114" spans="3:21" x14ac:dyDescent="0.3">
      <c r="C114" s="5"/>
      <c r="D114" s="5"/>
      <c r="E114" s="5"/>
      <c r="F114" s="5"/>
      <c r="G114" s="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</row>
    <row r="115" spans="3:21" x14ac:dyDescent="0.3">
      <c r="C115" s="5"/>
      <c r="D115" s="5"/>
      <c r="E115" s="5"/>
      <c r="F115" s="5"/>
      <c r="G115" s="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</row>
    <row r="116" spans="3:21" x14ac:dyDescent="0.3">
      <c r="C116" s="5"/>
      <c r="D116" s="5"/>
      <c r="E116" s="5"/>
      <c r="F116" s="5"/>
      <c r="G116" s="8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</row>
    <row r="117" spans="3:21" x14ac:dyDescent="0.3">
      <c r="C117" s="5"/>
      <c r="D117" s="5"/>
      <c r="E117" s="5"/>
      <c r="F117" s="5"/>
      <c r="G117" s="8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</row>
    <row r="118" spans="3:21" x14ac:dyDescent="0.3">
      <c r="C118" s="5"/>
      <c r="D118" s="5"/>
      <c r="E118" s="5"/>
      <c r="F118" s="5"/>
      <c r="G118" s="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</row>
    <row r="119" spans="3:21" x14ac:dyDescent="0.3">
      <c r="C119" s="5"/>
      <c r="D119" s="5"/>
      <c r="E119" s="5"/>
      <c r="F119" s="5"/>
      <c r="G119" s="8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</row>
    <row r="120" spans="3:21" x14ac:dyDescent="0.3">
      <c r="C120" s="5"/>
      <c r="D120" s="5"/>
      <c r="E120" s="5"/>
      <c r="F120" s="5"/>
      <c r="G120" s="8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</row>
    <row r="121" spans="3:21" x14ac:dyDescent="0.3">
      <c r="C121" s="5"/>
      <c r="D121" s="5"/>
      <c r="E121" s="5"/>
      <c r="F121" s="5"/>
      <c r="G121" s="8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</row>
    <row r="122" spans="3:21" x14ac:dyDescent="0.3">
      <c r="C122" s="5"/>
      <c r="D122" s="5"/>
      <c r="E122" s="5"/>
      <c r="F122" s="5"/>
      <c r="G122" s="8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</row>
    <row r="123" spans="3:21" x14ac:dyDescent="0.3">
      <c r="C123" s="5"/>
      <c r="D123" s="5"/>
      <c r="E123" s="5"/>
      <c r="F123" s="5"/>
      <c r="G123" s="8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</row>
    <row r="124" spans="3:21" x14ac:dyDescent="0.3">
      <c r="C124" s="5"/>
      <c r="D124" s="5"/>
      <c r="E124" s="5"/>
      <c r="F124" s="5"/>
      <c r="G124" s="8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</row>
    <row r="125" spans="3:21" x14ac:dyDescent="0.3">
      <c r="C125" s="5"/>
      <c r="D125" s="5"/>
      <c r="E125" s="5"/>
      <c r="F125" s="5"/>
      <c r="G125" s="8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</row>
    <row r="126" spans="3:21" x14ac:dyDescent="0.3">
      <c r="C126" s="5"/>
      <c r="D126" s="5"/>
      <c r="E126" s="5"/>
      <c r="F126" s="5"/>
      <c r="G126" s="8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</row>
    <row r="127" spans="3:21" x14ac:dyDescent="0.3">
      <c r="C127" s="5"/>
      <c r="D127" s="5"/>
      <c r="E127" s="5"/>
      <c r="F127" s="5"/>
      <c r="G127" s="8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</row>
    <row r="128" spans="3:21" x14ac:dyDescent="0.3">
      <c r="C128" s="5"/>
      <c r="D128" s="5"/>
      <c r="E128" s="5"/>
      <c r="F128" s="5"/>
      <c r="G128" s="8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</row>
    <row r="129" spans="3:21" x14ac:dyDescent="0.3">
      <c r="C129" s="5"/>
      <c r="D129" s="5"/>
      <c r="E129" s="5"/>
      <c r="F129" s="5"/>
      <c r="G129" s="8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</row>
    <row r="130" spans="3:21" x14ac:dyDescent="0.3">
      <c r="C130" s="5"/>
      <c r="D130" s="5"/>
      <c r="E130" s="5"/>
      <c r="F130" s="5"/>
      <c r="G130" s="8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</row>
    <row r="131" spans="3:21" x14ac:dyDescent="0.3">
      <c r="C131" s="5"/>
      <c r="D131" s="5"/>
      <c r="E131" s="5"/>
      <c r="F131" s="5"/>
      <c r="G131" s="8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</row>
    <row r="132" spans="3:21" x14ac:dyDescent="0.3">
      <c r="C132" s="5"/>
      <c r="D132" s="5"/>
      <c r="E132" s="5"/>
      <c r="F132" s="5"/>
      <c r="G132" s="8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</row>
    <row r="133" spans="3:21" x14ac:dyDescent="0.3">
      <c r="C133" s="5"/>
      <c r="D133" s="5"/>
      <c r="E133" s="5"/>
      <c r="F133" s="5"/>
      <c r="G133" s="8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</row>
    <row r="134" spans="3:21" x14ac:dyDescent="0.3">
      <c r="C134" s="5"/>
      <c r="D134" s="5"/>
      <c r="E134" s="5"/>
      <c r="F134" s="5"/>
      <c r="G134" s="8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</row>
    <row r="135" spans="3:21" x14ac:dyDescent="0.3">
      <c r="C135" s="5"/>
      <c r="D135" s="5"/>
      <c r="E135" s="5"/>
      <c r="F135" s="5"/>
      <c r="G135" s="8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</row>
    <row r="136" spans="3:21" x14ac:dyDescent="0.3">
      <c r="C136" s="5"/>
      <c r="D136" s="5"/>
      <c r="E136" s="5"/>
      <c r="F136" s="5"/>
      <c r="G136" s="8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</row>
    <row r="137" spans="3:21" x14ac:dyDescent="0.3">
      <c r="C137" s="5"/>
      <c r="D137" s="5"/>
      <c r="E137" s="5"/>
      <c r="F137" s="5"/>
      <c r="G137" s="8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</row>
    <row r="138" spans="3:21" x14ac:dyDescent="0.3">
      <c r="C138" s="5"/>
      <c r="D138" s="5"/>
      <c r="E138" s="5"/>
      <c r="F138" s="5"/>
      <c r="G138" s="8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</row>
    <row r="139" spans="3:21" x14ac:dyDescent="0.3">
      <c r="C139" s="5"/>
      <c r="D139" s="5"/>
      <c r="E139" s="5"/>
      <c r="F139" s="5"/>
      <c r="G139" s="8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</row>
    <row r="140" spans="3:21" x14ac:dyDescent="0.3">
      <c r="C140" s="5"/>
      <c r="D140" s="5"/>
      <c r="E140" s="5"/>
      <c r="F140" s="5"/>
      <c r="G140" s="8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</row>
    <row r="141" spans="3:21" x14ac:dyDescent="0.3">
      <c r="C141" s="5"/>
      <c r="D141" s="5"/>
      <c r="E141" s="5"/>
      <c r="F141" s="5"/>
      <c r="G141" s="8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</row>
    <row r="142" spans="3:21" x14ac:dyDescent="0.3">
      <c r="C142" s="5"/>
      <c r="D142" s="5"/>
      <c r="E142" s="5"/>
      <c r="F142" s="5"/>
      <c r="G142" s="8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</row>
    <row r="143" spans="3:21" x14ac:dyDescent="0.3">
      <c r="C143" s="5"/>
      <c r="D143" s="5"/>
      <c r="E143" s="5"/>
      <c r="F143" s="5"/>
      <c r="G143" s="8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</row>
    <row r="144" spans="3:21" x14ac:dyDescent="0.3">
      <c r="C144" s="5"/>
      <c r="D144" s="5"/>
      <c r="E144" s="5"/>
      <c r="F144" s="5"/>
      <c r="G144" s="8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</row>
    <row r="145" spans="3:21" x14ac:dyDescent="0.3">
      <c r="C145" s="5"/>
      <c r="D145" s="5"/>
      <c r="E145" s="5"/>
      <c r="F145" s="5"/>
      <c r="G145" s="8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</row>
    <row r="146" spans="3:21" x14ac:dyDescent="0.3">
      <c r="C146" s="5"/>
      <c r="D146" s="5"/>
      <c r="E146" s="5"/>
      <c r="F146" s="5"/>
      <c r="G146" s="8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</row>
    <row r="147" spans="3:21" x14ac:dyDescent="0.3">
      <c r="C147" s="5"/>
      <c r="D147" s="5"/>
      <c r="E147" s="5"/>
      <c r="F147" s="5"/>
      <c r="G147" s="8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</row>
    <row r="148" spans="3:21" x14ac:dyDescent="0.3">
      <c r="C148" s="5"/>
      <c r="D148" s="5"/>
      <c r="E148" s="5"/>
      <c r="F148" s="5"/>
      <c r="G148" s="8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</row>
    <row r="149" spans="3:21" x14ac:dyDescent="0.3">
      <c r="C149" s="5"/>
      <c r="D149" s="5"/>
      <c r="E149" s="5"/>
      <c r="F149" s="5"/>
      <c r="G149" s="8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</row>
    <row r="150" spans="3:21" x14ac:dyDescent="0.3">
      <c r="C150" s="5"/>
      <c r="D150" s="5"/>
      <c r="E150" s="5"/>
      <c r="F150" s="5"/>
      <c r="G150" s="8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</row>
    <row r="151" spans="3:21" x14ac:dyDescent="0.3">
      <c r="C151" s="5"/>
      <c r="D151" s="5"/>
      <c r="E151" s="5"/>
      <c r="F151" s="5"/>
      <c r="G151" s="8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</row>
    <row r="152" spans="3:21" x14ac:dyDescent="0.3">
      <c r="C152" s="5"/>
      <c r="D152" s="5"/>
      <c r="E152" s="5"/>
      <c r="F152" s="5"/>
      <c r="G152" s="8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</row>
    <row r="153" spans="3:21" x14ac:dyDescent="0.3">
      <c r="C153" s="5"/>
      <c r="D153" s="5"/>
      <c r="E153" s="5"/>
      <c r="F153" s="5"/>
      <c r="G153" s="8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</row>
    <row r="154" spans="3:21" x14ac:dyDescent="0.3">
      <c r="C154" s="5"/>
      <c r="D154" s="5"/>
      <c r="E154" s="5"/>
      <c r="F154" s="5"/>
      <c r="G154" s="8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</row>
    <row r="155" spans="3:21" x14ac:dyDescent="0.3">
      <c r="C155" s="5"/>
      <c r="D155" s="5"/>
      <c r="E155" s="5"/>
      <c r="F155" s="5"/>
      <c r="G155" s="8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</row>
    <row r="156" spans="3:21" x14ac:dyDescent="0.3">
      <c r="C156" s="5"/>
      <c r="D156" s="5"/>
      <c r="E156" s="5"/>
      <c r="F156" s="5"/>
      <c r="G156" s="8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</row>
    <row r="157" spans="3:21" x14ac:dyDescent="0.3">
      <c r="C157" s="5"/>
      <c r="D157" s="5"/>
      <c r="E157" s="5"/>
      <c r="F157" s="5"/>
      <c r="G157" s="8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</row>
    <row r="158" spans="3:21" x14ac:dyDescent="0.3">
      <c r="C158" s="5"/>
      <c r="D158" s="5"/>
      <c r="E158" s="5"/>
      <c r="F158" s="5"/>
      <c r="G158" s="8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</row>
    <row r="159" spans="3:21" x14ac:dyDescent="0.3">
      <c r="C159" s="5"/>
      <c r="D159" s="5"/>
      <c r="E159" s="5"/>
      <c r="F159" s="5"/>
      <c r="G159" s="8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</row>
    <row r="160" spans="3:21" x14ac:dyDescent="0.3">
      <c r="C160" s="5"/>
      <c r="D160" s="5"/>
      <c r="E160" s="5"/>
      <c r="F160" s="5"/>
      <c r="G160" s="8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</row>
    <row r="161" spans="3:21" x14ac:dyDescent="0.3">
      <c r="C161" s="5"/>
      <c r="D161" s="5"/>
      <c r="E161" s="5"/>
      <c r="F161" s="5"/>
      <c r="G161" s="8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</row>
    <row r="162" spans="3:21" x14ac:dyDescent="0.3">
      <c r="C162" s="5"/>
      <c r="D162" s="5"/>
      <c r="E162" s="5"/>
      <c r="F162" s="5"/>
      <c r="G162" s="8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</row>
    <row r="163" spans="3:21" x14ac:dyDescent="0.3">
      <c r="C163" s="5"/>
      <c r="D163" s="5"/>
      <c r="E163" s="5"/>
      <c r="F163" s="5"/>
      <c r="G163" s="8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</row>
    <row r="164" spans="3:21" x14ac:dyDescent="0.3">
      <c r="C164" s="5"/>
      <c r="D164" s="5"/>
      <c r="E164" s="5"/>
      <c r="F164" s="5"/>
      <c r="G164" s="8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</row>
    <row r="165" spans="3:21" x14ac:dyDescent="0.3">
      <c r="C165" s="5"/>
      <c r="D165" s="5"/>
      <c r="E165" s="5"/>
      <c r="F165" s="5"/>
      <c r="G165" s="8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</row>
    <row r="166" spans="3:21" x14ac:dyDescent="0.3">
      <c r="C166" s="5"/>
      <c r="D166" s="5"/>
      <c r="E166" s="5"/>
      <c r="F166" s="5"/>
      <c r="G166" s="8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</row>
    <row r="167" spans="3:21" x14ac:dyDescent="0.3">
      <c r="C167" s="5"/>
      <c r="D167" s="5"/>
      <c r="E167" s="5"/>
      <c r="F167" s="5"/>
      <c r="G167" s="8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</row>
    <row r="168" spans="3:21" x14ac:dyDescent="0.3">
      <c r="C168" s="5"/>
      <c r="D168" s="5"/>
      <c r="E168" s="5"/>
      <c r="F168" s="5"/>
      <c r="G168" s="8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</row>
    <row r="169" spans="3:21" x14ac:dyDescent="0.3">
      <c r="C169" s="5"/>
      <c r="D169" s="5"/>
      <c r="E169" s="5"/>
      <c r="F169" s="5"/>
      <c r="G169" s="8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</row>
    <row r="170" spans="3:21" x14ac:dyDescent="0.3">
      <c r="C170" s="5"/>
      <c r="D170" s="5"/>
      <c r="E170" s="5"/>
      <c r="F170" s="5"/>
      <c r="G170" s="8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</row>
    <row r="171" spans="3:21" x14ac:dyDescent="0.3">
      <c r="C171" s="5"/>
      <c r="D171" s="5"/>
      <c r="E171" s="5"/>
      <c r="F171" s="5"/>
      <c r="G171" s="8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</row>
    <row r="172" spans="3:21" x14ac:dyDescent="0.3">
      <c r="C172" s="5"/>
      <c r="D172" s="5"/>
      <c r="E172" s="5"/>
      <c r="F172" s="5"/>
      <c r="G172" s="8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</row>
    <row r="173" spans="3:21" x14ac:dyDescent="0.3">
      <c r="C173" s="5"/>
      <c r="D173" s="5"/>
      <c r="E173" s="5"/>
      <c r="F173" s="5"/>
      <c r="G173" s="8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</row>
    <row r="174" spans="3:21" x14ac:dyDescent="0.3">
      <c r="C174" s="5"/>
      <c r="D174" s="5"/>
      <c r="E174" s="5"/>
      <c r="F174" s="5"/>
      <c r="G174" s="8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</row>
    <row r="175" spans="3:21" x14ac:dyDescent="0.3">
      <c r="C175" s="5"/>
      <c r="D175" s="5"/>
      <c r="E175" s="5"/>
      <c r="F175" s="5"/>
      <c r="G175" s="8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</row>
    <row r="176" spans="3:21" x14ac:dyDescent="0.3">
      <c r="C176" s="5"/>
      <c r="D176" s="5"/>
      <c r="E176" s="5"/>
      <c r="F176" s="5"/>
      <c r="G176" s="8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</row>
    <row r="177" spans="3:21" x14ac:dyDescent="0.3">
      <c r="C177" s="5"/>
      <c r="D177" s="5"/>
      <c r="E177" s="5"/>
      <c r="F177" s="5"/>
      <c r="G177" s="8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</row>
    <row r="178" spans="3:21" x14ac:dyDescent="0.3">
      <c r="C178" s="5"/>
      <c r="D178" s="5"/>
      <c r="E178" s="5"/>
      <c r="F178" s="5"/>
      <c r="G178" s="8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</row>
    <row r="179" spans="3:21" x14ac:dyDescent="0.3">
      <c r="C179" s="5"/>
      <c r="D179" s="5"/>
      <c r="E179" s="5"/>
      <c r="F179" s="5"/>
      <c r="G179" s="8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</row>
    <row r="180" spans="3:21" x14ac:dyDescent="0.3">
      <c r="C180" s="5"/>
      <c r="D180" s="5"/>
      <c r="E180" s="5"/>
      <c r="F180" s="5"/>
      <c r="G180" s="8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</row>
    <row r="181" spans="3:21" x14ac:dyDescent="0.3">
      <c r="C181" s="5"/>
      <c r="D181" s="5"/>
      <c r="E181" s="5"/>
      <c r="F181" s="5"/>
      <c r="G181" s="8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</row>
    <row r="182" spans="3:21" x14ac:dyDescent="0.3">
      <c r="C182" s="5"/>
      <c r="D182" s="5"/>
      <c r="E182" s="5"/>
      <c r="F182" s="5"/>
      <c r="G182" s="8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</row>
    <row r="183" spans="3:21" x14ac:dyDescent="0.3">
      <c r="C183" s="5"/>
      <c r="D183" s="5"/>
      <c r="E183" s="5"/>
      <c r="F183" s="5"/>
      <c r="G183" s="8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</row>
    <row r="184" spans="3:21" x14ac:dyDescent="0.3">
      <c r="C184" s="5"/>
      <c r="D184" s="5"/>
      <c r="E184" s="5"/>
      <c r="F184" s="5"/>
      <c r="G184" s="8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</row>
    <row r="185" spans="3:21" x14ac:dyDescent="0.3">
      <c r="C185" s="5"/>
      <c r="D185" s="5"/>
      <c r="E185" s="5"/>
      <c r="F185" s="5"/>
      <c r="G185" s="8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</row>
    <row r="186" spans="3:21" x14ac:dyDescent="0.3">
      <c r="C186" s="5"/>
      <c r="D186" s="5"/>
      <c r="E186" s="5"/>
      <c r="F186" s="5"/>
      <c r="G186" s="8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</row>
    <row r="187" spans="3:21" x14ac:dyDescent="0.3">
      <c r="C187" s="5"/>
      <c r="D187" s="5"/>
      <c r="E187" s="5"/>
      <c r="F187" s="5"/>
      <c r="G187" s="8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</row>
    <row r="188" spans="3:21" x14ac:dyDescent="0.3">
      <c r="C188" s="5"/>
      <c r="D188" s="5"/>
      <c r="E188" s="5"/>
      <c r="F188" s="5"/>
      <c r="G188" s="8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</row>
    <row r="189" spans="3:21" x14ac:dyDescent="0.3">
      <c r="C189" s="5"/>
      <c r="D189" s="5"/>
      <c r="E189" s="5"/>
      <c r="F189" s="5"/>
      <c r="G189" s="8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</row>
    <row r="190" spans="3:21" x14ac:dyDescent="0.3">
      <c r="C190" s="5"/>
      <c r="D190" s="5"/>
      <c r="E190" s="5"/>
      <c r="F190" s="5"/>
      <c r="G190" s="8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</row>
    <row r="191" spans="3:21" x14ac:dyDescent="0.3">
      <c r="C191" s="5"/>
      <c r="D191" s="5"/>
      <c r="E191" s="5"/>
      <c r="F191" s="5"/>
      <c r="G191" s="8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</row>
    <row r="192" spans="3:21" x14ac:dyDescent="0.3">
      <c r="C192" s="5"/>
      <c r="D192" s="5"/>
      <c r="E192" s="5"/>
      <c r="F192" s="5"/>
      <c r="G192" s="8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</row>
    <row r="193" spans="3:21" x14ac:dyDescent="0.3">
      <c r="C193" s="5"/>
      <c r="D193" s="5"/>
      <c r="E193" s="5"/>
      <c r="F193" s="5"/>
      <c r="G193" s="8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</row>
    <row r="194" spans="3:21" x14ac:dyDescent="0.3">
      <c r="C194" s="5"/>
      <c r="D194" s="5"/>
      <c r="E194" s="5"/>
      <c r="F194" s="5"/>
      <c r="G194" s="8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</row>
    <row r="195" spans="3:21" x14ac:dyDescent="0.3">
      <c r="C195" s="5"/>
      <c r="D195" s="5"/>
      <c r="E195" s="5"/>
      <c r="F195" s="5"/>
      <c r="G195" s="8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</row>
    <row r="196" spans="3:21" x14ac:dyDescent="0.3">
      <c r="C196" s="5"/>
      <c r="D196" s="5"/>
      <c r="E196" s="5"/>
      <c r="F196" s="5"/>
      <c r="G196" s="8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</row>
    <row r="197" spans="3:21" x14ac:dyDescent="0.3">
      <c r="C197" s="5"/>
      <c r="D197" s="5"/>
      <c r="E197" s="5"/>
      <c r="F197" s="5"/>
      <c r="G197" s="8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</row>
    <row r="198" spans="3:21" x14ac:dyDescent="0.3">
      <c r="C198" s="5"/>
      <c r="D198" s="5"/>
      <c r="E198" s="5"/>
      <c r="F198" s="5"/>
      <c r="G198" s="8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</row>
    <row r="199" spans="3:21" x14ac:dyDescent="0.3">
      <c r="C199" s="5"/>
      <c r="D199" s="5"/>
      <c r="E199" s="5"/>
      <c r="F199" s="5"/>
      <c r="G199" s="8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</row>
    <row r="200" spans="3:21" x14ac:dyDescent="0.3">
      <c r="C200" s="5"/>
      <c r="D200" s="5"/>
      <c r="E200" s="5"/>
      <c r="F200" s="5"/>
      <c r="G200" s="8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</row>
    <row r="201" spans="3:21" x14ac:dyDescent="0.3">
      <c r="C201" s="5"/>
      <c r="D201" s="5"/>
      <c r="E201" s="5"/>
      <c r="F201" s="5"/>
      <c r="G201" s="8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</row>
    <row r="202" spans="3:21" x14ac:dyDescent="0.3">
      <c r="C202" s="5"/>
      <c r="D202" s="5"/>
      <c r="E202" s="5"/>
      <c r="F202" s="5"/>
      <c r="G202" s="8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</row>
    <row r="203" spans="3:21" x14ac:dyDescent="0.3">
      <c r="C203" s="5"/>
      <c r="D203" s="5"/>
      <c r="E203" s="5"/>
      <c r="F203" s="5"/>
      <c r="G203" s="8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</row>
    <row r="204" spans="3:21" x14ac:dyDescent="0.3">
      <c r="C204" s="5"/>
      <c r="D204" s="5"/>
      <c r="E204" s="5"/>
      <c r="F204" s="5"/>
      <c r="G204" s="8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</row>
    <row r="205" spans="3:21" x14ac:dyDescent="0.3">
      <c r="C205" s="5"/>
      <c r="D205" s="5"/>
      <c r="E205" s="5"/>
      <c r="F205" s="5"/>
      <c r="G205" s="8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</row>
    <row r="206" spans="3:21" x14ac:dyDescent="0.3">
      <c r="C206" s="5"/>
      <c r="D206" s="5"/>
      <c r="E206" s="5"/>
      <c r="F206" s="5"/>
      <c r="G206" s="8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</row>
    <row r="207" spans="3:21" x14ac:dyDescent="0.3">
      <c r="C207" s="5"/>
      <c r="D207" s="5"/>
      <c r="E207" s="5"/>
      <c r="F207" s="5"/>
      <c r="G207" s="8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</row>
    <row r="208" spans="3:21" x14ac:dyDescent="0.3">
      <c r="C208" s="5"/>
      <c r="D208" s="5"/>
      <c r="E208" s="5"/>
      <c r="F208" s="5"/>
      <c r="G208" s="8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</row>
    <row r="209" spans="3:21" x14ac:dyDescent="0.3">
      <c r="C209" s="5"/>
      <c r="D209" s="5"/>
      <c r="E209" s="5"/>
      <c r="F209" s="5"/>
      <c r="G209" s="8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</row>
    <row r="210" spans="3:21" x14ac:dyDescent="0.3">
      <c r="C210" s="5"/>
      <c r="D210" s="5"/>
      <c r="E210" s="5"/>
      <c r="F210" s="5"/>
      <c r="G210" s="8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</row>
    <row r="211" spans="3:21" x14ac:dyDescent="0.3">
      <c r="C211" s="5"/>
      <c r="D211" s="5"/>
      <c r="E211" s="5"/>
      <c r="F211" s="5"/>
      <c r="G211" s="8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</row>
    <row r="212" spans="3:21" x14ac:dyDescent="0.3">
      <c r="C212" s="5"/>
      <c r="D212" s="5"/>
      <c r="E212" s="5"/>
      <c r="F212" s="5"/>
      <c r="G212" s="8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</row>
    <row r="213" spans="3:21" x14ac:dyDescent="0.3">
      <c r="C213" s="5"/>
      <c r="D213" s="5"/>
      <c r="E213" s="5"/>
      <c r="F213" s="5"/>
      <c r="G213" s="8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</row>
    <row r="214" spans="3:21" x14ac:dyDescent="0.3">
      <c r="C214" s="5"/>
      <c r="D214" s="5"/>
      <c r="E214" s="5"/>
      <c r="F214" s="5"/>
      <c r="G214" s="8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</row>
    <row r="215" spans="3:21" x14ac:dyDescent="0.3">
      <c r="C215" s="5"/>
      <c r="D215" s="5"/>
      <c r="E215" s="5"/>
      <c r="F215" s="5"/>
      <c r="G215" s="8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</row>
    <row r="216" spans="3:21" x14ac:dyDescent="0.3">
      <c r="C216" s="5"/>
      <c r="D216" s="5"/>
      <c r="E216" s="5"/>
      <c r="F216" s="5"/>
      <c r="G216" s="8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</row>
    <row r="217" spans="3:21" x14ac:dyDescent="0.3">
      <c r="C217" s="5"/>
      <c r="D217" s="5"/>
      <c r="E217" s="5"/>
      <c r="F217" s="5"/>
      <c r="G217" s="8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</row>
    <row r="218" spans="3:21" x14ac:dyDescent="0.3">
      <c r="C218" s="5"/>
      <c r="D218" s="5"/>
      <c r="E218" s="5"/>
      <c r="F218" s="5"/>
      <c r="G218" s="8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</row>
    <row r="219" spans="3:21" x14ac:dyDescent="0.3">
      <c r="C219" s="5"/>
      <c r="D219" s="5"/>
      <c r="E219" s="5"/>
      <c r="F219" s="5"/>
      <c r="G219" s="8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</row>
    <row r="220" spans="3:21" x14ac:dyDescent="0.3">
      <c r="C220" s="5"/>
      <c r="D220" s="5"/>
      <c r="E220" s="5"/>
      <c r="F220" s="5"/>
      <c r="G220" s="8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</row>
    <row r="221" spans="3:21" x14ac:dyDescent="0.3">
      <c r="C221" s="5"/>
      <c r="D221" s="5"/>
      <c r="E221" s="5"/>
      <c r="F221" s="5"/>
      <c r="G221" s="8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</row>
    <row r="222" spans="3:21" x14ac:dyDescent="0.3">
      <c r="C222" s="5"/>
      <c r="D222" s="5"/>
      <c r="E222" s="5"/>
      <c r="F222" s="5"/>
      <c r="G222" s="8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</row>
    <row r="223" spans="3:21" x14ac:dyDescent="0.3">
      <c r="C223" s="5"/>
      <c r="D223" s="5"/>
      <c r="E223" s="5"/>
      <c r="F223" s="5"/>
      <c r="G223" s="8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</row>
    <row r="224" spans="3:21" x14ac:dyDescent="0.3">
      <c r="C224" s="5"/>
      <c r="D224" s="5"/>
      <c r="E224" s="5"/>
      <c r="F224" s="5"/>
      <c r="G224" s="8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</row>
    <row r="225" spans="3:21" x14ac:dyDescent="0.3">
      <c r="C225" s="5"/>
      <c r="D225" s="5"/>
      <c r="E225" s="5"/>
      <c r="F225" s="5"/>
      <c r="G225" s="8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</row>
    <row r="226" spans="3:21" x14ac:dyDescent="0.3">
      <c r="C226" s="5"/>
      <c r="D226" s="5"/>
      <c r="E226" s="5"/>
      <c r="F226" s="5"/>
      <c r="G226" s="8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</row>
    <row r="227" spans="3:21" x14ac:dyDescent="0.3">
      <c r="C227" s="5"/>
      <c r="D227" s="5"/>
      <c r="E227" s="5"/>
      <c r="F227" s="5"/>
      <c r="G227" s="8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</row>
    <row r="228" spans="3:21" x14ac:dyDescent="0.3">
      <c r="C228" s="5"/>
      <c r="D228" s="5"/>
      <c r="E228" s="5"/>
      <c r="F228" s="5"/>
      <c r="G228" s="8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</row>
    <row r="229" spans="3:21" x14ac:dyDescent="0.3">
      <c r="C229" s="5"/>
      <c r="D229" s="5"/>
      <c r="E229" s="5"/>
      <c r="F229" s="5"/>
      <c r="G229" s="8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</row>
    <row r="230" spans="3:21" x14ac:dyDescent="0.3">
      <c r="C230" s="5"/>
      <c r="D230" s="5"/>
      <c r="E230" s="5"/>
      <c r="F230" s="5"/>
      <c r="G230" s="8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</row>
    <row r="231" spans="3:21" x14ac:dyDescent="0.3">
      <c r="C231" s="5"/>
      <c r="D231" s="5"/>
      <c r="E231" s="5"/>
      <c r="F231" s="5"/>
      <c r="G231" s="8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</row>
    <row r="232" spans="3:21" x14ac:dyDescent="0.3">
      <c r="C232" s="5"/>
      <c r="D232" s="5"/>
      <c r="E232" s="5"/>
      <c r="F232" s="5"/>
      <c r="G232" s="8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</row>
    <row r="233" spans="3:21" x14ac:dyDescent="0.3">
      <c r="C233" s="5"/>
      <c r="D233" s="5"/>
      <c r="E233" s="5"/>
      <c r="F233" s="5"/>
      <c r="G233" s="8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</row>
    <row r="234" spans="3:21" x14ac:dyDescent="0.3">
      <c r="C234" s="5"/>
      <c r="D234" s="5"/>
      <c r="E234" s="5"/>
      <c r="F234" s="5"/>
      <c r="G234" s="8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</row>
    <row r="235" spans="3:21" x14ac:dyDescent="0.3">
      <c r="C235" s="5"/>
      <c r="D235" s="5"/>
      <c r="E235" s="5"/>
      <c r="F235" s="5"/>
      <c r="G235" s="8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</row>
    <row r="236" spans="3:21" x14ac:dyDescent="0.3">
      <c r="C236" s="5"/>
      <c r="D236" s="5"/>
      <c r="E236" s="5"/>
      <c r="F236" s="5"/>
      <c r="G236" s="8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</row>
    <row r="237" spans="3:21" x14ac:dyDescent="0.3">
      <c r="C237" s="5"/>
      <c r="D237" s="5"/>
      <c r="E237" s="5"/>
      <c r="F237" s="5"/>
      <c r="G237" s="8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</row>
    <row r="238" spans="3:21" x14ac:dyDescent="0.3">
      <c r="C238" s="5"/>
      <c r="D238" s="5"/>
      <c r="E238" s="5"/>
      <c r="F238" s="5"/>
      <c r="G238" s="8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</row>
    <row r="239" spans="3:21" x14ac:dyDescent="0.3">
      <c r="C239" s="5"/>
      <c r="D239" s="5"/>
      <c r="E239" s="5"/>
      <c r="F239" s="5"/>
      <c r="G239" s="8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</row>
    <row r="240" spans="3:21" x14ac:dyDescent="0.3">
      <c r="C240" s="5"/>
      <c r="D240" s="5"/>
      <c r="E240" s="5"/>
      <c r="F240" s="5"/>
      <c r="G240" s="8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</row>
    <row r="241" spans="3:21" x14ac:dyDescent="0.3">
      <c r="C241" s="5"/>
      <c r="D241" s="5"/>
      <c r="E241" s="5"/>
      <c r="F241" s="5"/>
      <c r="G241" s="8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</row>
    <row r="242" spans="3:21" x14ac:dyDescent="0.3">
      <c r="C242" s="5"/>
      <c r="D242" s="5"/>
      <c r="E242" s="5"/>
      <c r="F242" s="5"/>
      <c r="G242" s="8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</row>
    <row r="243" spans="3:21" x14ac:dyDescent="0.3">
      <c r="C243" s="5"/>
      <c r="D243" s="5"/>
      <c r="E243" s="5"/>
      <c r="F243" s="5"/>
      <c r="G243" s="8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</row>
    <row r="244" spans="3:21" x14ac:dyDescent="0.3">
      <c r="C244" s="5"/>
      <c r="D244" s="5"/>
      <c r="E244" s="5"/>
      <c r="F244" s="5"/>
      <c r="G244" s="8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</row>
    <row r="245" spans="3:21" x14ac:dyDescent="0.3">
      <c r="C245" s="5"/>
      <c r="D245" s="5"/>
      <c r="E245" s="5"/>
      <c r="F245" s="5"/>
      <c r="G245" s="8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</row>
    <row r="246" spans="3:21" x14ac:dyDescent="0.3">
      <c r="C246" s="5"/>
      <c r="D246" s="5"/>
      <c r="E246" s="5"/>
      <c r="F246" s="5"/>
      <c r="G246" s="8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</row>
    <row r="247" spans="3:21" x14ac:dyDescent="0.3">
      <c r="C247" s="5"/>
      <c r="D247" s="5"/>
      <c r="E247" s="5"/>
      <c r="F247" s="5"/>
      <c r="G247" s="8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</row>
    <row r="248" spans="3:21" x14ac:dyDescent="0.3">
      <c r="C248" s="5"/>
      <c r="D248" s="5"/>
      <c r="E248" s="5"/>
      <c r="F248" s="5"/>
      <c r="G248" s="8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</row>
    <row r="249" spans="3:21" x14ac:dyDescent="0.3">
      <c r="C249" s="5"/>
      <c r="D249" s="5"/>
      <c r="E249" s="5"/>
      <c r="F249" s="5"/>
      <c r="G249" s="8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</row>
    <row r="250" spans="3:21" x14ac:dyDescent="0.3">
      <c r="C250" s="5"/>
      <c r="D250" s="5"/>
      <c r="E250" s="5"/>
      <c r="F250" s="5"/>
      <c r="G250" s="8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</row>
    <row r="251" spans="3:21" x14ac:dyDescent="0.3">
      <c r="C251" s="5"/>
      <c r="D251" s="5"/>
      <c r="E251" s="5"/>
      <c r="F251" s="5"/>
      <c r="G251" s="8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</row>
    <row r="252" spans="3:21" x14ac:dyDescent="0.3">
      <c r="C252" s="5"/>
      <c r="D252" s="5"/>
      <c r="E252" s="5"/>
      <c r="F252" s="5"/>
      <c r="G252" s="8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</row>
    <row r="253" spans="3:21" x14ac:dyDescent="0.3">
      <c r="C253" s="5"/>
      <c r="D253" s="5"/>
      <c r="E253" s="5"/>
      <c r="F253" s="5"/>
      <c r="G253" s="8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</row>
    <row r="254" spans="3:21" x14ac:dyDescent="0.3">
      <c r="C254" s="5"/>
      <c r="D254" s="5"/>
      <c r="E254" s="5"/>
      <c r="F254" s="5"/>
      <c r="G254" s="8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</row>
    <row r="255" spans="3:21" x14ac:dyDescent="0.3">
      <c r="C255" s="5"/>
      <c r="D255" s="5"/>
      <c r="E255" s="5"/>
      <c r="F255" s="5"/>
      <c r="G255" s="8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</row>
    <row r="256" spans="3:21" x14ac:dyDescent="0.3">
      <c r="C256" s="5"/>
      <c r="D256" s="5"/>
      <c r="E256" s="5"/>
      <c r="F256" s="5"/>
      <c r="G256" s="8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</row>
    <row r="257" spans="3:21" x14ac:dyDescent="0.3">
      <c r="C257" s="5"/>
      <c r="D257" s="5"/>
      <c r="E257" s="5"/>
      <c r="F257" s="5"/>
      <c r="G257" s="8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</row>
    <row r="258" spans="3:21" x14ac:dyDescent="0.3">
      <c r="C258" s="5"/>
      <c r="D258" s="5"/>
      <c r="E258" s="5"/>
      <c r="F258" s="5"/>
      <c r="G258" s="8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</row>
    <row r="259" spans="3:21" x14ac:dyDescent="0.3">
      <c r="C259" s="5"/>
      <c r="D259" s="5"/>
      <c r="E259" s="5"/>
      <c r="F259" s="5"/>
      <c r="G259" s="8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</row>
    <row r="260" spans="3:21" x14ac:dyDescent="0.3">
      <c r="C260" s="5"/>
      <c r="D260" s="5"/>
      <c r="E260" s="5"/>
      <c r="F260" s="5"/>
      <c r="G260" s="8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</row>
    <row r="261" spans="3:21" x14ac:dyDescent="0.3">
      <c r="C261" s="5"/>
      <c r="D261" s="5"/>
      <c r="E261" s="5"/>
      <c r="F261" s="5"/>
      <c r="G261" s="8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</row>
    <row r="262" spans="3:21" x14ac:dyDescent="0.3">
      <c r="C262" s="5"/>
      <c r="D262" s="5"/>
      <c r="E262" s="5"/>
      <c r="F262" s="5"/>
      <c r="G262" s="8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</row>
    <row r="263" spans="3:21" x14ac:dyDescent="0.3">
      <c r="C263" s="5"/>
      <c r="D263" s="5"/>
      <c r="E263" s="5"/>
      <c r="F263" s="5"/>
      <c r="G263" s="8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</row>
    <row r="264" spans="3:21" x14ac:dyDescent="0.3">
      <c r="C264" s="5"/>
      <c r="D264" s="5"/>
      <c r="E264" s="5"/>
      <c r="F264" s="5"/>
      <c r="G264" s="8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</row>
    <row r="265" spans="3:21" x14ac:dyDescent="0.3">
      <c r="C265" s="5"/>
      <c r="D265" s="5"/>
      <c r="E265" s="5"/>
      <c r="F265" s="5"/>
      <c r="G265" s="8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</row>
    <row r="266" spans="3:21" x14ac:dyDescent="0.3">
      <c r="C266" s="5"/>
      <c r="D266" s="5"/>
      <c r="E266" s="5"/>
      <c r="F266" s="5"/>
      <c r="G266" s="8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</row>
    <row r="267" spans="3:21" x14ac:dyDescent="0.3">
      <c r="C267" s="5"/>
      <c r="D267" s="5"/>
      <c r="E267" s="5"/>
      <c r="F267" s="5"/>
      <c r="G267" s="8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</row>
    <row r="268" spans="3:21" x14ac:dyDescent="0.3">
      <c r="C268" s="5"/>
      <c r="D268" s="5"/>
      <c r="E268" s="5"/>
      <c r="F268" s="5"/>
      <c r="G268" s="8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</row>
    <row r="269" spans="3:21" x14ac:dyDescent="0.3">
      <c r="C269" s="5"/>
      <c r="D269" s="5"/>
      <c r="E269" s="5"/>
      <c r="F269" s="5"/>
      <c r="G269" s="8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</row>
    <row r="270" spans="3:21" x14ac:dyDescent="0.3">
      <c r="C270" s="5"/>
      <c r="D270" s="5"/>
      <c r="E270" s="5"/>
      <c r="F270" s="5"/>
      <c r="G270" s="8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</row>
    <row r="271" spans="3:21" x14ac:dyDescent="0.3">
      <c r="C271" s="5"/>
      <c r="D271" s="5"/>
      <c r="E271" s="5"/>
      <c r="F271" s="5"/>
      <c r="G271" s="8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</row>
    <row r="272" spans="3:21" x14ac:dyDescent="0.3">
      <c r="C272" s="5"/>
      <c r="D272" s="5"/>
      <c r="E272" s="5"/>
      <c r="F272" s="5"/>
      <c r="G272" s="8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</row>
    <row r="273" spans="3:21" x14ac:dyDescent="0.3">
      <c r="C273" s="5"/>
      <c r="D273" s="5"/>
      <c r="E273" s="5"/>
      <c r="F273" s="5"/>
      <c r="G273" s="8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</row>
    <row r="274" spans="3:21" x14ac:dyDescent="0.3">
      <c r="C274" s="5"/>
      <c r="D274" s="5"/>
      <c r="E274" s="5"/>
      <c r="F274" s="5"/>
      <c r="G274" s="8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</row>
    <row r="275" spans="3:21" x14ac:dyDescent="0.3">
      <c r="C275" s="5"/>
      <c r="D275" s="5"/>
      <c r="E275" s="5"/>
      <c r="F275" s="5"/>
      <c r="G275" s="8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</row>
    <row r="276" spans="3:21" x14ac:dyDescent="0.3">
      <c r="C276" s="5"/>
      <c r="D276" s="5"/>
      <c r="E276" s="5"/>
      <c r="F276" s="5"/>
      <c r="G276" s="8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</row>
    <row r="277" spans="3:21" x14ac:dyDescent="0.3">
      <c r="C277" s="5"/>
      <c r="D277" s="5"/>
      <c r="E277" s="5"/>
      <c r="F277" s="5"/>
      <c r="G277" s="8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</row>
    <row r="278" spans="3:21" x14ac:dyDescent="0.3">
      <c r="C278" s="5"/>
      <c r="D278" s="5"/>
      <c r="E278" s="5"/>
      <c r="F278" s="5"/>
      <c r="G278" s="8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</row>
    <row r="279" spans="3:21" x14ac:dyDescent="0.3">
      <c r="C279" s="5"/>
      <c r="D279" s="5"/>
      <c r="E279" s="5"/>
      <c r="F279" s="5"/>
      <c r="G279" s="8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</row>
    <row r="280" spans="3:21" x14ac:dyDescent="0.3">
      <c r="C280" s="5"/>
      <c r="D280" s="5"/>
      <c r="E280" s="5"/>
      <c r="F280" s="5"/>
      <c r="G280" s="8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</row>
    <row r="281" spans="3:21" x14ac:dyDescent="0.3">
      <c r="C281" s="5"/>
      <c r="D281" s="5"/>
      <c r="E281" s="5"/>
      <c r="F281" s="5"/>
      <c r="G281" s="8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</row>
    <row r="282" spans="3:21" x14ac:dyDescent="0.3">
      <c r="C282" s="5"/>
      <c r="D282" s="5"/>
      <c r="E282" s="5"/>
      <c r="F282" s="5"/>
      <c r="G282" s="8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</row>
    <row r="283" spans="3:21" x14ac:dyDescent="0.3">
      <c r="C283" s="5"/>
      <c r="D283" s="5"/>
      <c r="E283" s="5"/>
      <c r="F283" s="5"/>
      <c r="G283" s="8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</row>
    <row r="284" spans="3:21" x14ac:dyDescent="0.3">
      <c r="C284" s="5"/>
      <c r="D284" s="5"/>
      <c r="E284" s="5"/>
      <c r="F284" s="5"/>
      <c r="G284" s="8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</row>
    <row r="285" spans="3:21" x14ac:dyDescent="0.3">
      <c r="C285" s="5"/>
      <c r="D285" s="5"/>
      <c r="E285" s="5"/>
      <c r="F285" s="5"/>
      <c r="G285" s="8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</row>
    <row r="286" spans="3:21" x14ac:dyDescent="0.3">
      <c r="C286" s="5"/>
      <c r="D286" s="5"/>
      <c r="E286" s="5"/>
      <c r="F286" s="5"/>
      <c r="G286" s="8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</row>
    <row r="287" spans="3:21" x14ac:dyDescent="0.3">
      <c r="C287" s="5"/>
      <c r="D287" s="5"/>
      <c r="E287" s="5"/>
      <c r="F287" s="5"/>
      <c r="G287" s="8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</row>
    <row r="288" spans="3:21" x14ac:dyDescent="0.3">
      <c r="C288" s="5"/>
      <c r="D288" s="5"/>
      <c r="E288" s="5"/>
      <c r="F288" s="5"/>
      <c r="G288" s="8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</row>
    <row r="289" spans="3:21" x14ac:dyDescent="0.3">
      <c r="C289" s="5"/>
      <c r="D289" s="5"/>
      <c r="E289" s="5"/>
      <c r="F289" s="5"/>
      <c r="G289" s="8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</row>
    <row r="290" spans="3:21" x14ac:dyDescent="0.3">
      <c r="C290" s="5"/>
      <c r="D290" s="5"/>
      <c r="E290" s="5"/>
      <c r="F290" s="5"/>
      <c r="G290" s="8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</row>
    <row r="291" spans="3:21" x14ac:dyDescent="0.3">
      <c r="C291" s="5"/>
      <c r="D291" s="5"/>
      <c r="E291" s="5"/>
      <c r="F291" s="5"/>
      <c r="G291" s="8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</row>
    <row r="292" spans="3:21" x14ac:dyDescent="0.3">
      <c r="C292" s="5"/>
      <c r="D292" s="5"/>
      <c r="E292" s="5"/>
      <c r="F292" s="5"/>
      <c r="G292" s="8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</row>
    <row r="293" spans="3:21" x14ac:dyDescent="0.3">
      <c r="C293" s="5"/>
      <c r="D293" s="5"/>
      <c r="E293" s="5"/>
      <c r="F293" s="5"/>
      <c r="G293" s="8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</row>
    <row r="294" spans="3:21" x14ac:dyDescent="0.3">
      <c r="C294" s="5"/>
      <c r="D294" s="5"/>
      <c r="E294" s="5"/>
      <c r="F294" s="5"/>
      <c r="G294" s="8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</row>
    <row r="295" spans="3:21" x14ac:dyDescent="0.3">
      <c r="C295" s="5"/>
      <c r="D295" s="5"/>
      <c r="E295" s="5"/>
      <c r="F295" s="5"/>
      <c r="G295" s="8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</row>
    <row r="296" spans="3:21" x14ac:dyDescent="0.3">
      <c r="C296" s="5"/>
      <c r="D296" s="5"/>
      <c r="E296" s="5"/>
      <c r="F296" s="5"/>
      <c r="G296" s="8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</row>
    <row r="297" spans="3:21" x14ac:dyDescent="0.3">
      <c r="C297" s="5"/>
      <c r="D297" s="5"/>
      <c r="E297" s="5"/>
      <c r="F297" s="5"/>
      <c r="G297" s="8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</row>
    <row r="298" spans="3:21" x14ac:dyDescent="0.3">
      <c r="C298" s="5"/>
      <c r="D298" s="5"/>
      <c r="E298" s="5"/>
      <c r="F298" s="5"/>
      <c r="G298" s="8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</row>
    <row r="299" spans="3:21" x14ac:dyDescent="0.3">
      <c r="C299" s="5"/>
      <c r="D299" s="5"/>
      <c r="E299" s="5"/>
      <c r="F299" s="5"/>
      <c r="G299" s="8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</row>
    <row r="300" spans="3:21" x14ac:dyDescent="0.3">
      <c r="C300" s="5"/>
      <c r="D300" s="5"/>
      <c r="E300" s="5"/>
      <c r="F300" s="5"/>
      <c r="G300" s="8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</row>
    <row r="301" spans="3:21" x14ac:dyDescent="0.3">
      <c r="C301" s="5"/>
      <c r="D301" s="5"/>
      <c r="E301" s="5"/>
      <c r="F301" s="5"/>
      <c r="G301" s="8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</row>
    <row r="302" spans="3:21" x14ac:dyDescent="0.3">
      <c r="C302" s="5"/>
      <c r="D302" s="5"/>
      <c r="E302" s="5"/>
      <c r="F302" s="5"/>
      <c r="G302" s="8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</row>
    <row r="303" spans="3:21" x14ac:dyDescent="0.3">
      <c r="C303" s="5"/>
      <c r="D303" s="5"/>
      <c r="E303" s="5"/>
      <c r="F303" s="5"/>
      <c r="G303" s="8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</row>
    <row r="304" spans="3:21" x14ac:dyDescent="0.3">
      <c r="C304" s="5"/>
      <c r="D304" s="5"/>
      <c r="E304" s="5"/>
      <c r="F304" s="5"/>
      <c r="G304" s="8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</row>
    <row r="305" spans="3:21" x14ac:dyDescent="0.3">
      <c r="C305" s="5"/>
      <c r="D305" s="5"/>
      <c r="E305" s="5"/>
      <c r="F305" s="5"/>
      <c r="G305" s="8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</row>
    <row r="306" spans="3:21" x14ac:dyDescent="0.3">
      <c r="C306" s="5"/>
      <c r="D306" s="5"/>
      <c r="E306" s="5"/>
      <c r="F306" s="5"/>
      <c r="G306" s="8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</row>
    <row r="307" spans="3:21" x14ac:dyDescent="0.3">
      <c r="C307" s="5"/>
      <c r="D307" s="5"/>
      <c r="E307" s="5"/>
      <c r="F307" s="5"/>
      <c r="G307" s="8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</row>
    <row r="308" spans="3:21" x14ac:dyDescent="0.3">
      <c r="C308" s="5"/>
      <c r="D308" s="5"/>
      <c r="E308" s="5"/>
      <c r="F308" s="5"/>
      <c r="G308" s="8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</row>
    <row r="309" spans="3:21" x14ac:dyDescent="0.3">
      <c r="C309" s="5"/>
      <c r="D309" s="5"/>
      <c r="E309" s="5"/>
      <c r="F309" s="5"/>
      <c r="G309" s="8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</row>
    <row r="310" spans="3:21" x14ac:dyDescent="0.3">
      <c r="C310" s="5"/>
      <c r="D310" s="5"/>
      <c r="E310" s="5"/>
      <c r="F310" s="5"/>
      <c r="G310" s="8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</row>
    <row r="311" spans="3:21" x14ac:dyDescent="0.3">
      <c r="C311" s="5"/>
      <c r="D311" s="5"/>
      <c r="E311" s="5"/>
      <c r="F311" s="5"/>
      <c r="G311" s="8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</row>
    <row r="312" spans="3:21" x14ac:dyDescent="0.3">
      <c r="C312" s="5"/>
      <c r="D312" s="5"/>
      <c r="E312" s="5"/>
      <c r="F312" s="5"/>
      <c r="G312" s="8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</row>
    <row r="313" spans="3:21" x14ac:dyDescent="0.3">
      <c r="C313" s="5"/>
      <c r="D313" s="5"/>
      <c r="E313" s="5"/>
      <c r="F313" s="5"/>
      <c r="G313" s="8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</row>
    <row r="314" spans="3:21" x14ac:dyDescent="0.3">
      <c r="C314" s="5"/>
      <c r="D314" s="5"/>
      <c r="E314" s="5"/>
      <c r="F314" s="5"/>
      <c r="G314" s="8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</row>
    <row r="315" spans="3:21" x14ac:dyDescent="0.3">
      <c r="C315" s="5"/>
      <c r="D315" s="5"/>
      <c r="E315" s="5"/>
      <c r="F315" s="5"/>
      <c r="G315" s="8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</row>
    <row r="316" spans="3:21" x14ac:dyDescent="0.3">
      <c r="C316" s="5"/>
      <c r="D316" s="5"/>
      <c r="E316" s="5"/>
      <c r="F316" s="5"/>
      <c r="G316" s="8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</row>
    <row r="317" spans="3:21" x14ac:dyDescent="0.3">
      <c r="C317" s="5"/>
      <c r="D317" s="5"/>
      <c r="E317" s="5"/>
      <c r="F317" s="5"/>
      <c r="G317" s="8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</row>
    <row r="318" spans="3:21" x14ac:dyDescent="0.3">
      <c r="C318" s="5"/>
      <c r="D318" s="5"/>
      <c r="E318" s="5"/>
      <c r="F318" s="5"/>
      <c r="G318" s="8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</row>
    <row r="319" spans="3:21" x14ac:dyDescent="0.3">
      <c r="C319" s="5"/>
      <c r="D319" s="5"/>
      <c r="E319" s="5"/>
      <c r="F319" s="5"/>
      <c r="G319" s="8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</row>
    <row r="320" spans="3:21" x14ac:dyDescent="0.3">
      <c r="C320" s="5"/>
      <c r="D320" s="5"/>
      <c r="E320" s="5"/>
      <c r="F320" s="5"/>
      <c r="G320" s="8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</row>
    <row r="321" spans="3:21" x14ac:dyDescent="0.3">
      <c r="C321" s="5"/>
      <c r="D321" s="5"/>
      <c r="E321" s="5"/>
      <c r="F321" s="5"/>
      <c r="G321" s="8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</row>
    <row r="322" spans="3:21" x14ac:dyDescent="0.3">
      <c r="C322" s="5"/>
      <c r="D322" s="5"/>
      <c r="E322" s="5"/>
      <c r="F322" s="5"/>
      <c r="G322" s="8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</row>
    <row r="323" spans="3:21" x14ac:dyDescent="0.3">
      <c r="C323" s="5"/>
      <c r="D323" s="5"/>
      <c r="E323" s="5"/>
      <c r="F323" s="5"/>
      <c r="G323" s="8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</row>
    <row r="324" spans="3:21" x14ac:dyDescent="0.3">
      <c r="C324" s="5"/>
      <c r="D324" s="5"/>
      <c r="E324" s="5"/>
      <c r="F324" s="5"/>
      <c r="G324" s="8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</row>
    <row r="325" spans="3:21" x14ac:dyDescent="0.3">
      <c r="C325" s="5"/>
      <c r="D325" s="5"/>
      <c r="E325" s="5"/>
      <c r="F325" s="5"/>
      <c r="G325" s="8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</row>
    <row r="326" spans="3:21" x14ac:dyDescent="0.3">
      <c r="C326" s="5"/>
      <c r="D326" s="5"/>
      <c r="E326" s="5"/>
      <c r="F326" s="5"/>
      <c r="G326" s="8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</row>
    <row r="327" spans="3:21" x14ac:dyDescent="0.3">
      <c r="C327" s="5"/>
      <c r="D327" s="5"/>
      <c r="E327" s="5"/>
      <c r="F327" s="5"/>
      <c r="G327" s="8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</row>
    <row r="328" spans="3:21" x14ac:dyDescent="0.3">
      <c r="C328" s="5"/>
      <c r="D328" s="5"/>
      <c r="E328" s="5"/>
      <c r="F328" s="5"/>
      <c r="G328" s="8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</row>
    <row r="329" spans="3:21" x14ac:dyDescent="0.3">
      <c r="C329" s="5"/>
      <c r="D329" s="5"/>
      <c r="E329" s="5"/>
      <c r="F329" s="5"/>
      <c r="G329" s="8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</row>
    <row r="330" spans="3:21" x14ac:dyDescent="0.3">
      <c r="C330" s="5"/>
      <c r="D330" s="5"/>
      <c r="E330" s="5"/>
      <c r="F330" s="5"/>
      <c r="G330" s="8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</row>
    <row r="331" spans="3:21" x14ac:dyDescent="0.3">
      <c r="C331" s="5"/>
      <c r="D331" s="5"/>
      <c r="E331" s="5"/>
      <c r="F331" s="5"/>
      <c r="G331" s="8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</row>
    <row r="332" spans="3:21" x14ac:dyDescent="0.3">
      <c r="C332" s="5"/>
      <c r="D332" s="5"/>
      <c r="E332" s="5"/>
      <c r="F332" s="5"/>
      <c r="G332" s="8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</row>
    <row r="333" spans="3:21" x14ac:dyDescent="0.3">
      <c r="C333" s="5"/>
      <c r="D333" s="5"/>
      <c r="E333" s="5"/>
      <c r="F333" s="5"/>
      <c r="G333" s="8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</row>
    <row r="334" spans="3:21" x14ac:dyDescent="0.3">
      <c r="C334" s="5"/>
      <c r="D334" s="5"/>
      <c r="E334" s="5"/>
      <c r="F334" s="5"/>
      <c r="G334" s="8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</row>
    <row r="335" spans="3:21" x14ac:dyDescent="0.3">
      <c r="C335" s="5"/>
      <c r="D335" s="5"/>
      <c r="E335" s="5"/>
      <c r="F335" s="5"/>
      <c r="G335" s="8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</row>
    <row r="336" spans="3:21" x14ac:dyDescent="0.3">
      <c r="C336" s="5"/>
      <c r="D336" s="5"/>
      <c r="E336" s="5"/>
      <c r="F336" s="5"/>
      <c r="G336" s="8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</row>
    <row r="337" spans="3:21" x14ac:dyDescent="0.3">
      <c r="C337" s="5"/>
      <c r="D337" s="5"/>
      <c r="E337" s="5"/>
      <c r="F337" s="5"/>
      <c r="G337" s="8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</row>
    <row r="338" spans="3:21" x14ac:dyDescent="0.3">
      <c r="C338" s="5"/>
      <c r="D338" s="5"/>
      <c r="E338" s="5"/>
      <c r="F338" s="5"/>
      <c r="G338" s="8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</row>
    <row r="339" spans="3:21" x14ac:dyDescent="0.3">
      <c r="C339" s="5"/>
      <c r="D339" s="5"/>
      <c r="E339" s="5"/>
      <c r="F339" s="5"/>
      <c r="G339" s="8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</row>
    <row r="340" spans="3:21" x14ac:dyDescent="0.3">
      <c r="C340" s="5"/>
      <c r="D340" s="5"/>
      <c r="E340" s="5"/>
      <c r="F340" s="5"/>
      <c r="G340" s="8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</row>
    <row r="341" spans="3:21" x14ac:dyDescent="0.3">
      <c r="C341" s="5"/>
      <c r="D341" s="5"/>
      <c r="E341" s="5"/>
      <c r="F341" s="5"/>
      <c r="G341" s="8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</row>
    <row r="342" spans="3:21" x14ac:dyDescent="0.3">
      <c r="C342" s="5"/>
      <c r="D342" s="5"/>
      <c r="E342" s="5"/>
      <c r="F342" s="5"/>
      <c r="G342" s="8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</row>
    <row r="343" spans="3:21" x14ac:dyDescent="0.3">
      <c r="C343" s="5"/>
      <c r="D343" s="5"/>
      <c r="E343" s="5"/>
      <c r="F343" s="5"/>
      <c r="G343" s="8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</row>
    <row r="344" spans="3:21" x14ac:dyDescent="0.3">
      <c r="C344" s="5"/>
      <c r="D344" s="5"/>
      <c r="E344" s="5"/>
      <c r="F344" s="5"/>
      <c r="G344" s="8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</row>
    <row r="345" spans="3:21" x14ac:dyDescent="0.3">
      <c r="C345" s="5"/>
      <c r="D345" s="5"/>
      <c r="E345" s="5"/>
      <c r="F345" s="5"/>
      <c r="G345" s="8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</row>
    <row r="346" spans="3:21" x14ac:dyDescent="0.3">
      <c r="C346" s="5"/>
      <c r="D346" s="5"/>
      <c r="E346" s="5"/>
      <c r="F346" s="5"/>
      <c r="G346" s="8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</row>
    <row r="347" spans="3:21" x14ac:dyDescent="0.3">
      <c r="C347" s="5"/>
      <c r="D347" s="5"/>
      <c r="E347" s="5"/>
      <c r="F347" s="5"/>
      <c r="G347" s="8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</row>
    <row r="348" spans="3:21" x14ac:dyDescent="0.3">
      <c r="C348" s="5"/>
      <c r="D348" s="5"/>
      <c r="E348" s="5"/>
      <c r="F348" s="5"/>
      <c r="G348" s="8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</row>
    <row r="349" spans="3:21" x14ac:dyDescent="0.3">
      <c r="C349" s="5"/>
      <c r="D349" s="5"/>
      <c r="E349" s="5"/>
      <c r="F349" s="5"/>
      <c r="G349" s="8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</row>
    <row r="350" spans="3:21" x14ac:dyDescent="0.3">
      <c r="C350" s="5"/>
      <c r="D350" s="5"/>
      <c r="E350" s="5"/>
      <c r="F350" s="5"/>
      <c r="G350" s="8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</row>
    <row r="351" spans="3:21" x14ac:dyDescent="0.3">
      <c r="C351" s="5"/>
      <c r="D351" s="5"/>
      <c r="E351" s="5"/>
      <c r="F351" s="5"/>
      <c r="G351" s="8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</row>
    <row r="352" spans="3:21" x14ac:dyDescent="0.3">
      <c r="C352" s="5"/>
      <c r="D352" s="5"/>
      <c r="E352" s="5"/>
      <c r="F352" s="5"/>
      <c r="G352" s="8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</row>
    <row r="353" spans="3:21" x14ac:dyDescent="0.3">
      <c r="C353" s="5"/>
      <c r="D353" s="5"/>
      <c r="E353" s="5"/>
      <c r="F353" s="5"/>
      <c r="G353" s="8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</row>
    <row r="354" spans="3:21" x14ac:dyDescent="0.3">
      <c r="C354" s="5"/>
      <c r="D354" s="5"/>
      <c r="E354" s="5"/>
      <c r="F354" s="5"/>
      <c r="G354" s="8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</row>
    <row r="355" spans="3:21" x14ac:dyDescent="0.3">
      <c r="C355" s="5"/>
      <c r="D355" s="5"/>
      <c r="E355" s="5"/>
      <c r="F355" s="5"/>
      <c r="G355" s="8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</row>
    <row r="356" spans="3:21" x14ac:dyDescent="0.3">
      <c r="C356" s="5"/>
      <c r="D356" s="5"/>
      <c r="E356" s="5"/>
      <c r="F356" s="5"/>
      <c r="G356" s="8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</row>
    <row r="357" spans="3:21" x14ac:dyDescent="0.3">
      <c r="C357" s="5"/>
      <c r="D357" s="5"/>
      <c r="E357" s="5"/>
      <c r="F357" s="5"/>
      <c r="G357" s="8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</row>
    <row r="358" spans="3:21" x14ac:dyDescent="0.3">
      <c r="C358" s="5"/>
      <c r="D358" s="5"/>
      <c r="E358" s="5"/>
      <c r="F358" s="5"/>
      <c r="G358" s="8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</row>
    <row r="359" spans="3:21" x14ac:dyDescent="0.3">
      <c r="C359" s="5"/>
      <c r="D359" s="5"/>
      <c r="E359" s="5"/>
      <c r="F359" s="5"/>
      <c r="G359" s="8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</row>
    <row r="360" spans="3:21" x14ac:dyDescent="0.3">
      <c r="C360" s="5"/>
      <c r="D360" s="5"/>
      <c r="E360" s="5"/>
      <c r="F360" s="5"/>
      <c r="G360" s="8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</row>
    <row r="361" spans="3:21" x14ac:dyDescent="0.3">
      <c r="C361" s="5"/>
      <c r="D361" s="5"/>
      <c r="E361" s="5"/>
      <c r="F361" s="5"/>
      <c r="G361" s="8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</row>
    <row r="362" spans="3:21" x14ac:dyDescent="0.3">
      <c r="C362" s="5"/>
      <c r="D362" s="5"/>
      <c r="E362" s="5"/>
      <c r="F362" s="5"/>
      <c r="G362" s="8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</row>
    <row r="363" spans="3:21" x14ac:dyDescent="0.3">
      <c r="C363" s="5"/>
      <c r="D363" s="5"/>
      <c r="E363" s="5"/>
      <c r="F363" s="5"/>
      <c r="G363" s="8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</row>
    <row r="364" spans="3:21" x14ac:dyDescent="0.3">
      <c r="C364" s="5"/>
      <c r="D364" s="5"/>
      <c r="E364" s="5"/>
      <c r="F364" s="5"/>
      <c r="G364" s="8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</row>
    <row r="365" spans="3:21" x14ac:dyDescent="0.3">
      <c r="C365" s="5"/>
      <c r="D365" s="5"/>
      <c r="E365" s="5"/>
      <c r="F365" s="5"/>
      <c r="G365" s="8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</row>
    <row r="366" spans="3:21" x14ac:dyDescent="0.3">
      <c r="C366" s="5"/>
      <c r="D366" s="5"/>
      <c r="E366" s="5"/>
      <c r="F366" s="5"/>
      <c r="G366" s="8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</row>
    <row r="367" spans="3:21" x14ac:dyDescent="0.3">
      <c r="C367" s="5"/>
      <c r="D367" s="5"/>
      <c r="E367" s="5"/>
      <c r="F367" s="5"/>
      <c r="G367" s="8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</row>
    <row r="368" spans="3:21" x14ac:dyDescent="0.3">
      <c r="C368" s="5"/>
      <c r="D368" s="5"/>
      <c r="E368" s="5"/>
      <c r="F368" s="5"/>
      <c r="G368" s="8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</row>
    <row r="369" spans="3:21" x14ac:dyDescent="0.3">
      <c r="C369" s="5"/>
      <c r="D369" s="5"/>
      <c r="E369" s="5"/>
      <c r="F369" s="5"/>
      <c r="G369" s="8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</row>
    <row r="370" spans="3:21" x14ac:dyDescent="0.3">
      <c r="C370" s="5"/>
      <c r="D370" s="5"/>
      <c r="E370" s="5"/>
      <c r="F370" s="5"/>
      <c r="G370" s="8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</row>
    <row r="371" spans="3:21" x14ac:dyDescent="0.3">
      <c r="C371" s="5"/>
      <c r="D371" s="5"/>
      <c r="E371" s="5"/>
      <c r="F371" s="5"/>
      <c r="G371" s="8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</row>
    <row r="372" spans="3:21" x14ac:dyDescent="0.3">
      <c r="C372" s="5"/>
      <c r="D372" s="5"/>
      <c r="E372" s="5"/>
      <c r="F372" s="5"/>
      <c r="G372" s="8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</row>
    <row r="373" spans="3:21" x14ac:dyDescent="0.3">
      <c r="C373" s="5"/>
      <c r="D373" s="5"/>
      <c r="E373" s="5"/>
      <c r="F373" s="5"/>
      <c r="G373" s="8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</row>
    <row r="374" spans="3:21" x14ac:dyDescent="0.3">
      <c r="C374" s="5"/>
      <c r="D374" s="5"/>
      <c r="E374" s="5"/>
      <c r="F374" s="5"/>
      <c r="G374" s="8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</row>
    <row r="375" spans="3:21" x14ac:dyDescent="0.3">
      <c r="C375" s="5"/>
      <c r="D375" s="5"/>
      <c r="E375" s="5"/>
      <c r="F375" s="5"/>
      <c r="G375" s="8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</row>
    <row r="376" spans="3:21" x14ac:dyDescent="0.3">
      <c r="C376" s="5"/>
      <c r="D376" s="5"/>
      <c r="E376" s="5"/>
      <c r="F376" s="5"/>
      <c r="G376" s="8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</row>
    <row r="377" spans="3:21" x14ac:dyDescent="0.3">
      <c r="C377" s="5"/>
      <c r="D377" s="5"/>
      <c r="E377" s="5"/>
      <c r="F377" s="5"/>
      <c r="G377" s="8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</row>
    <row r="378" spans="3:21" x14ac:dyDescent="0.3">
      <c r="C378" s="5"/>
      <c r="D378" s="5"/>
      <c r="E378" s="5"/>
      <c r="F378" s="5"/>
      <c r="G378" s="8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</row>
    <row r="379" spans="3:21" x14ac:dyDescent="0.3">
      <c r="C379" s="5"/>
      <c r="D379" s="5"/>
      <c r="E379" s="5"/>
      <c r="F379" s="5"/>
      <c r="G379" s="8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</row>
    <row r="380" spans="3:21" x14ac:dyDescent="0.3">
      <c r="C380" s="5"/>
      <c r="D380" s="5"/>
      <c r="E380" s="5"/>
      <c r="F380" s="5"/>
      <c r="G380" s="8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</row>
    <row r="381" spans="3:21" x14ac:dyDescent="0.3">
      <c r="C381" s="5"/>
      <c r="D381" s="5"/>
      <c r="E381" s="5"/>
      <c r="F381" s="5"/>
      <c r="G381" s="8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</row>
    <row r="382" spans="3:21" x14ac:dyDescent="0.3">
      <c r="C382" s="5"/>
      <c r="D382" s="5"/>
      <c r="E382" s="5"/>
      <c r="F382" s="5"/>
      <c r="G382" s="8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</row>
    <row r="383" spans="3:21" x14ac:dyDescent="0.3">
      <c r="C383" s="5"/>
      <c r="D383" s="5"/>
      <c r="E383" s="5"/>
      <c r="F383" s="5"/>
      <c r="G383" s="8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</row>
    <row r="384" spans="3:21" x14ac:dyDescent="0.3">
      <c r="C384" s="5"/>
      <c r="D384" s="5"/>
      <c r="E384" s="5"/>
      <c r="F384" s="5"/>
      <c r="G384" s="8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</row>
    <row r="385" spans="3:21" x14ac:dyDescent="0.3">
      <c r="C385" s="5"/>
      <c r="D385" s="5"/>
      <c r="E385" s="5"/>
      <c r="F385" s="5"/>
      <c r="G385" s="8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</row>
    <row r="386" spans="3:21" x14ac:dyDescent="0.3">
      <c r="C386" s="5"/>
      <c r="D386" s="5"/>
      <c r="E386" s="5"/>
      <c r="F386" s="5"/>
      <c r="G386" s="8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</row>
    <row r="387" spans="3:21" x14ac:dyDescent="0.3">
      <c r="C387" s="5"/>
      <c r="D387" s="5"/>
      <c r="E387" s="5"/>
      <c r="F387" s="5"/>
      <c r="G387" s="8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</row>
    <row r="388" spans="3:21" x14ac:dyDescent="0.3">
      <c r="C388" s="5"/>
      <c r="D388" s="5"/>
      <c r="E388" s="5"/>
      <c r="F388" s="5"/>
      <c r="G388" s="8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</row>
    <row r="389" spans="3:21" x14ac:dyDescent="0.3">
      <c r="C389" s="5"/>
      <c r="D389" s="5"/>
      <c r="E389" s="5"/>
      <c r="F389" s="5"/>
      <c r="G389" s="8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</row>
    <row r="390" spans="3:21" x14ac:dyDescent="0.3">
      <c r="C390" s="5"/>
      <c r="D390" s="5"/>
      <c r="E390" s="5"/>
      <c r="F390" s="5"/>
      <c r="G390" s="8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</row>
    <row r="391" spans="3:21" x14ac:dyDescent="0.3">
      <c r="C391" s="5"/>
      <c r="D391" s="5"/>
      <c r="E391" s="5"/>
      <c r="F391" s="5"/>
      <c r="G391" s="8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</row>
    <row r="392" spans="3:21" x14ac:dyDescent="0.3">
      <c r="C392" s="5"/>
      <c r="D392" s="5"/>
      <c r="E392" s="5"/>
      <c r="F392" s="5"/>
      <c r="G392" s="8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</row>
    <row r="393" spans="3:21" x14ac:dyDescent="0.3">
      <c r="C393" s="5"/>
      <c r="D393" s="5"/>
      <c r="E393" s="5"/>
      <c r="F393" s="5"/>
      <c r="G393" s="8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</row>
    <row r="394" spans="3:21" x14ac:dyDescent="0.3">
      <c r="C394" s="5"/>
      <c r="D394" s="5"/>
      <c r="E394" s="5"/>
      <c r="F394" s="5"/>
      <c r="G394" s="8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</row>
    <row r="395" spans="3:21" x14ac:dyDescent="0.3">
      <c r="C395" s="5"/>
      <c r="D395" s="5"/>
      <c r="E395" s="5"/>
      <c r="F395" s="5"/>
      <c r="G395" s="8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</row>
    <row r="396" spans="3:21" x14ac:dyDescent="0.3">
      <c r="C396" s="5"/>
      <c r="D396" s="5"/>
      <c r="E396" s="5"/>
      <c r="F396" s="5"/>
      <c r="G396" s="8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</row>
    <row r="397" spans="3:21" x14ac:dyDescent="0.3">
      <c r="C397" s="5"/>
      <c r="D397" s="5"/>
      <c r="E397" s="5"/>
      <c r="F397" s="5"/>
      <c r="G397" s="8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</row>
    <row r="398" spans="3:21" x14ac:dyDescent="0.3">
      <c r="C398" s="5"/>
      <c r="D398" s="5"/>
      <c r="E398" s="5"/>
      <c r="F398" s="5"/>
      <c r="G398" s="8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</row>
    <row r="399" spans="3:21" x14ac:dyDescent="0.3">
      <c r="C399" s="5"/>
      <c r="D399" s="5"/>
      <c r="E399" s="5"/>
      <c r="F399" s="5"/>
      <c r="G399" s="8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</row>
    <row r="400" spans="3:21" x14ac:dyDescent="0.3">
      <c r="C400" s="5"/>
      <c r="D400" s="5"/>
      <c r="E400" s="5"/>
      <c r="F400" s="5"/>
      <c r="G400" s="8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</row>
    <row r="401" spans="3:21" x14ac:dyDescent="0.3">
      <c r="C401" s="5"/>
      <c r="D401" s="5"/>
      <c r="E401" s="5"/>
      <c r="F401" s="5"/>
      <c r="G401" s="8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</row>
    <row r="402" spans="3:21" x14ac:dyDescent="0.3">
      <c r="C402" s="5"/>
      <c r="D402" s="5"/>
      <c r="E402" s="5"/>
      <c r="F402" s="5"/>
      <c r="G402" s="8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</row>
    <row r="403" spans="3:21" x14ac:dyDescent="0.3">
      <c r="C403" s="5"/>
      <c r="D403" s="5"/>
      <c r="E403" s="5"/>
      <c r="F403" s="5"/>
      <c r="G403" s="8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</row>
    <row r="404" spans="3:21" x14ac:dyDescent="0.3">
      <c r="C404" s="5"/>
      <c r="D404" s="5"/>
      <c r="E404" s="5"/>
      <c r="F404" s="5"/>
      <c r="G404" s="8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</row>
    <row r="405" spans="3:21" x14ac:dyDescent="0.3">
      <c r="C405" s="5"/>
      <c r="D405" s="5"/>
      <c r="E405" s="5"/>
      <c r="F405" s="5"/>
      <c r="G405" s="8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</row>
    <row r="406" spans="3:21" x14ac:dyDescent="0.3">
      <c r="C406" s="5"/>
      <c r="D406" s="5"/>
      <c r="E406" s="5"/>
      <c r="F406" s="5"/>
      <c r="G406" s="8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</row>
    <row r="407" spans="3:21" x14ac:dyDescent="0.3">
      <c r="C407" s="5"/>
      <c r="D407" s="5"/>
      <c r="E407" s="5"/>
      <c r="F407" s="5"/>
      <c r="G407" s="8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</row>
    <row r="408" spans="3:21" x14ac:dyDescent="0.3">
      <c r="C408" s="5"/>
      <c r="D408" s="5"/>
      <c r="E408" s="5"/>
      <c r="F408" s="5"/>
      <c r="G408" s="8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</row>
    <row r="409" spans="3:21" x14ac:dyDescent="0.3">
      <c r="C409" s="5"/>
      <c r="D409" s="5"/>
      <c r="E409" s="5"/>
      <c r="F409" s="5"/>
      <c r="G409" s="8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</row>
    <row r="410" spans="3:21" x14ac:dyDescent="0.3">
      <c r="C410" s="5"/>
      <c r="D410" s="5"/>
      <c r="E410" s="5"/>
      <c r="F410" s="5"/>
      <c r="G410" s="8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</row>
    <row r="411" spans="3:21" x14ac:dyDescent="0.3">
      <c r="C411" s="5"/>
      <c r="D411" s="5"/>
      <c r="E411" s="5"/>
      <c r="F411" s="5"/>
      <c r="G411" s="8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</row>
    <row r="412" spans="3:21" x14ac:dyDescent="0.3">
      <c r="C412" s="5"/>
      <c r="D412" s="5"/>
      <c r="E412" s="5"/>
      <c r="F412" s="5"/>
      <c r="G412" s="8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</row>
    <row r="413" spans="3:21" x14ac:dyDescent="0.3">
      <c r="C413" s="5"/>
      <c r="D413" s="5"/>
      <c r="E413" s="5"/>
      <c r="F413" s="5"/>
      <c r="G413" s="8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</row>
    <row r="414" spans="3:21" x14ac:dyDescent="0.3">
      <c r="C414" s="5"/>
      <c r="D414" s="5"/>
      <c r="E414" s="5"/>
      <c r="F414" s="5"/>
      <c r="G414" s="8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</row>
    <row r="415" spans="3:21" x14ac:dyDescent="0.3">
      <c r="C415" s="5"/>
      <c r="D415" s="5"/>
      <c r="E415" s="5"/>
      <c r="F415" s="5"/>
      <c r="G415" s="8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</row>
    <row r="416" spans="3:21" x14ac:dyDescent="0.3">
      <c r="C416" s="5"/>
      <c r="D416" s="5"/>
      <c r="E416" s="5"/>
      <c r="F416" s="5"/>
      <c r="G416" s="8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</row>
    <row r="417" spans="3:21" x14ac:dyDescent="0.3">
      <c r="C417" s="5"/>
      <c r="D417" s="5"/>
      <c r="E417" s="5"/>
      <c r="F417" s="5"/>
      <c r="G417" s="8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</row>
    <row r="418" spans="3:21" x14ac:dyDescent="0.3">
      <c r="C418" s="5"/>
      <c r="D418" s="5"/>
      <c r="E418" s="5"/>
      <c r="F418" s="5"/>
      <c r="G418" s="8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</row>
    <row r="419" spans="3:21" x14ac:dyDescent="0.3">
      <c r="C419" s="5"/>
      <c r="D419" s="5"/>
      <c r="E419" s="5"/>
      <c r="F419" s="5"/>
      <c r="G419" s="8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</row>
    <row r="420" spans="3:21" x14ac:dyDescent="0.3">
      <c r="C420" s="5"/>
      <c r="D420" s="5"/>
      <c r="E420" s="5"/>
      <c r="F420" s="5"/>
      <c r="G420" s="8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</row>
    <row r="421" spans="3:21" x14ac:dyDescent="0.3">
      <c r="C421" s="5"/>
      <c r="D421" s="5"/>
      <c r="E421" s="5"/>
      <c r="F421" s="5"/>
      <c r="G421" s="8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</row>
    <row r="422" spans="3:21" x14ac:dyDescent="0.3">
      <c r="C422" s="5"/>
      <c r="D422" s="5"/>
      <c r="E422" s="5"/>
      <c r="F422" s="5"/>
      <c r="G422" s="8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</row>
    <row r="423" spans="3:21" x14ac:dyDescent="0.3">
      <c r="C423" s="5"/>
      <c r="D423" s="5"/>
      <c r="E423" s="5"/>
      <c r="F423" s="5"/>
      <c r="G423" s="8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</row>
    <row r="424" spans="3:21" x14ac:dyDescent="0.3">
      <c r="C424" s="5"/>
      <c r="D424" s="5"/>
      <c r="E424" s="5"/>
      <c r="F424" s="5"/>
      <c r="G424" s="8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</row>
    <row r="425" spans="3:21" x14ac:dyDescent="0.3">
      <c r="C425" s="5"/>
      <c r="D425" s="5"/>
      <c r="E425" s="5"/>
      <c r="F425" s="5"/>
      <c r="G425" s="8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</row>
    <row r="426" spans="3:21" x14ac:dyDescent="0.3">
      <c r="C426" s="5"/>
      <c r="D426" s="5"/>
      <c r="E426" s="5"/>
      <c r="F426" s="5"/>
      <c r="G426" s="8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</row>
    <row r="427" spans="3:21" x14ac:dyDescent="0.3">
      <c r="C427" s="5"/>
      <c r="D427" s="5"/>
      <c r="E427" s="5"/>
      <c r="F427" s="5"/>
      <c r="G427" s="8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</row>
    <row r="428" spans="3:21" x14ac:dyDescent="0.3">
      <c r="C428" s="5"/>
      <c r="D428" s="5"/>
      <c r="E428" s="5"/>
      <c r="F428" s="5"/>
      <c r="G428" s="8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</row>
    <row r="429" spans="3:21" x14ac:dyDescent="0.3">
      <c r="C429" s="5"/>
      <c r="D429" s="5"/>
      <c r="E429" s="5"/>
      <c r="F429" s="5"/>
      <c r="G429" s="8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</row>
    <row r="430" spans="3:21" x14ac:dyDescent="0.3">
      <c r="C430" s="5"/>
      <c r="D430" s="5"/>
      <c r="E430" s="5"/>
      <c r="F430" s="5"/>
      <c r="G430" s="8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</row>
    <row r="431" spans="3:21" x14ac:dyDescent="0.3">
      <c r="C431" s="5"/>
      <c r="D431" s="5"/>
      <c r="E431" s="5"/>
      <c r="F431" s="5"/>
      <c r="G431" s="8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</row>
    <row r="432" spans="3:21" x14ac:dyDescent="0.3">
      <c r="C432" s="5"/>
      <c r="D432" s="5"/>
      <c r="E432" s="5"/>
      <c r="F432" s="5"/>
      <c r="G432" s="8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</row>
    <row r="433" spans="3:21" x14ac:dyDescent="0.3">
      <c r="C433" s="5"/>
      <c r="D433" s="5"/>
      <c r="E433" s="5"/>
      <c r="F433" s="5"/>
      <c r="G433" s="8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</row>
    <row r="434" spans="3:21" x14ac:dyDescent="0.3">
      <c r="C434" s="5"/>
      <c r="D434" s="5"/>
      <c r="E434" s="5"/>
      <c r="F434" s="5"/>
      <c r="G434" s="8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</row>
    <row r="435" spans="3:21" x14ac:dyDescent="0.3">
      <c r="C435" s="5"/>
      <c r="D435" s="5"/>
      <c r="E435" s="5"/>
      <c r="F435" s="5"/>
      <c r="G435" s="8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</row>
    <row r="436" spans="3:21" x14ac:dyDescent="0.3">
      <c r="C436" s="5"/>
      <c r="D436" s="5"/>
      <c r="E436" s="5"/>
      <c r="F436" s="5"/>
      <c r="G436" s="8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</row>
    <row r="437" spans="3:21" x14ac:dyDescent="0.3">
      <c r="C437" s="5"/>
      <c r="D437" s="5"/>
      <c r="E437" s="5"/>
      <c r="F437" s="5"/>
      <c r="G437" s="8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</row>
    <row r="438" spans="3:21" x14ac:dyDescent="0.3">
      <c r="C438" s="5"/>
      <c r="D438" s="5"/>
      <c r="E438" s="5"/>
      <c r="F438" s="5"/>
      <c r="G438" s="8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</row>
    <row r="439" spans="3:21" x14ac:dyDescent="0.3">
      <c r="C439" s="5"/>
      <c r="D439" s="5"/>
      <c r="E439" s="5"/>
      <c r="F439" s="5"/>
      <c r="G439" s="8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</row>
    <row r="440" spans="3:21" x14ac:dyDescent="0.3">
      <c r="C440" s="5"/>
      <c r="D440" s="5"/>
      <c r="E440" s="5"/>
      <c r="F440" s="5"/>
      <c r="G440" s="8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</row>
    <row r="441" spans="3:21" x14ac:dyDescent="0.3">
      <c r="C441" s="5"/>
      <c r="D441" s="5"/>
      <c r="E441" s="5"/>
      <c r="F441" s="5"/>
      <c r="G441" s="8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</row>
    <row r="442" spans="3:21" x14ac:dyDescent="0.3">
      <c r="C442" s="5"/>
      <c r="D442" s="5"/>
      <c r="E442" s="5"/>
      <c r="F442" s="5"/>
      <c r="G442" s="8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</row>
    <row r="443" spans="3:21" x14ac:dyDescent="0.3">
      <c r="C443" s="5"/>
      <c r="D443" s="5"/>
      <c r="E443" s="5"/>
      <c r="F443" s="5"/>
      <c r="G443" s="8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</row>
    <row r="444" spans="3:21" x14ac:dyDescent="0.3">
      <c r="C444" s="5"/>
      <c r="D444" s="5"/>
      <c r="E444" s="5"/>
      <c r="F444" s="5"/>
      <c r="G444" s="8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</row>
    <row r="445" spans="3:21" x14ac:dyDescent="0.3">
      <c r="C445" s="5"/>
      <c r="D445" s="5"/>
      <c r="E445" s="5"/>
      <c r="F445" s="5"/>
      <c r="G445" s="8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</row>
    <row r="446" spans="3:21" x14ac:dyDescent="0.3">
      <c r="C446" s="5"/>
      <c r="D446" s="5"/>
      <c r="E446" s="5"/>
      <c r="F446" s="5"/>
      <c r="G446" s="8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</row>
    <row r="447" spans="3:21" x14ac:dyDescent="0.3">
      <c r="C447" s="5"/>
      <c r="D447" s="5"/>
      <c r="E447" s="5"/>
      <c r="F447" s="5"/>
      <c r="G447" s="8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</row>
    <row r="448" spans="3:21" x14ac:dyDescent="0.3">
      <c r="C448" s="5"/>
      <c r="D448" s="5"/>
      <c r="E448" s="5"/>
      <c r="F448" s="5"/>
      <c r="G448" s="8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</row>
    <row r="449" spans="3:21" x14ac:dyDescent="0.3">
      <c r="C449" s="5"/>
      <c r="D449" s="5"/>
      <c r="E449" s="5"/>
      <c r="F449" s="5"/>
      <c r="G449" s="8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</row>
    <row r="450" spans="3:21" x14ac:dyDescent="0.3">
      <c r="C450" s="5"/>
      <c r="D450" s="5"/>
      <c r="E450" s="5"/>
      <c r="F450" s="5"/>
      <c r="G450" s="8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</row>
    <row r="451" spans="3:21" x14ac:dyDescent="0.3">
      <c r="C451" s="5"/>
      <c r="D451" s="5"/>
      <c r="E451" s="5"/>
      <c r="F451" s="5"/>
      <c r="G451" s="8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</row>
    <row r="452" spans="3:21" x14ac:dyDescent="0.3">
      <c r="C452" s="5"/>
      <c r="D452" s="5"/>
      <c r="E452" s="5"/>
      <c r="F452" s="5"/>
      <c r="G452" s="8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</row>
    <row r="453" spans="3:21" x14ac:dyDescent="0.3">
      <c r="C453" s="5"/>
      <c r="D453" s="5"/>
      <c r="E453" s="5"/>
      <c r="F453" s="5"/>
      <c r="G453" s="8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</row>
    <row r="454" spans="3:21" x14ac:dyDescent="0.3">
      <c r="C454" s="5"/>
      <c r="D454" s="5"/>
      <c r="E454" s="5"/>
      <c r="F454" s="5"/>
      <c r="G454" s="8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</row>
    <row r="455" spans="3:21" x14ac:dyDescent="0.3">
      <c r="C455" s="5"/>
      <c r="D455" s="5"/>
      <c r="E455" s="5"/>
      <c r="F455" s="5"/>
      <c r="G455" s="8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</row>
    <row r="456" spans="3:21" x14ac:dyDescent="0.3">
      <c r="C456" s="5"/>
      <c r="D456" s="5"/>
      <c r="E456" s="5"/>
      <c r="F456" s="5"/>
      <c r="G456" s="8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</row>
    <row r="457" spans="3:21" x14ac:dyDescent="0.3">
      <c r="C457" s="5"/>
      <c r="D457" s="5"/>
      <c r="E457" s="5"/>
      <c r="F457" s="5"/>
      <c r="G457" s="8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</row>
    <row r="458" spans="3:21" x14ac:dyDescent="0.3">
      <c r="C458" s="5"/>
      <c r="D458" s="5"/>
      <c r="E458" s="5"/>
      <c r="F458" s="5"/>
      <c r="G458" s="8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</row>
    <row r="459" spans="3:21" x14ac:dyDescent="0.3">
      <c r="C459" s="5"/>
      <c r="D459" s="5"/>
      <c r="E459" s="5"/>
      <c r="F459" s="5"/>
      <c r="G459" s="8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</row>
    <row r="460" spans="3:21" x14ac:dyDescent="0.3">
      <c r="C460" s="5"/>
      <c r="D460" s="5"/>
      <c r="E460" s="5"/>
      <c r="F460" s="5"/>
      <c r="G460" s="8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</row>
    <row r="461" spans="3:21" x14ac:dyDescent="0.3">
      <c r="C461" s="5"/>
      <c r="D461" s="5"/>
      <c r="E461" s="5"/>
      <c r="F461" s="5"/>
      <c r="G461" s="8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</row>
    <row r="462" spans="3:21" x14ac:dyDescent="0.3">
      <c r="C462" s="5"/>
      <c r="D462" s="5"/>
      <c r="E462" s="5"/>
      <c r="F462" s="5"/>
      <c r="G462" s="8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</row>
    <row r="463" spans="3:21" x14ac:dyDescent="0.3">
      <c r="C463" s="5"/>
      <c r="D463" s="5"/>
      <c r="E463" s="5"/>
      <c r="F463" s="5"/>
      <c r="G463" s="8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</row>
    <row r="464" spans="3:21" x14ac:dyDescent="0.3">
      <c r="C464" s="5"/>
      <c r="D464" s="5"/>
      <c r="E464" s="5"/>
      <c r="F464" s="5"/>
      <c r="G464" s="8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</row>
    <row r="465" spans="3:21" x14ac:dyDescent="0.3">
      <c r="C465" s="5"/>
      <c r="D465" s="5"/>
      <c r="E465" s="5"/>
      <c r="F465" s="5"/>
      <c r="G465" s="8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</row>
    <row r="466" spans="3:21" x14ac:dyDescent="0.3">
      <c r="C466" s="5"/>
      <c r="D466" s="5"/>
      <c r="E466" s="5"/>
      <c r="F466" s="5"/>
      <c r="G466" s="8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</row>
    <row r="467" spans="3:21" x14ac:dyDescent="0.3">
      <c r="C467" s="5"/>
      <c r="D467" s="5"/>
      <c r="E467" s="5"/>
      <c r="F467" s="5"/>
      <c r="G467" s="8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</row>
    <row r="468" spans="3:21" x14ac:dyDescent="0.3">
      <c r="C468" s="5"/>
      <c r="D468" s="5"/>
      <c r="E468" s="5"/>
      <c r="F468" s="5"/>
      <c r="G468" s="8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</row>
    <row r="469" spans="3:21" x14ac:dyDescent="0.3">
      <c r="C469" s="5"/>
      <c r="D469" s="5"/>
      <c r="E469" s="5"/>
      <c r="F469" s="5"/>
      <c r="G469" s="8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</row>
    <row r="470" spans="3:21" x14ac:dyDescent="0.3">
      <c r="C470" s="5"/>
      <c r="D470" s="5"/>
      <c r="E470" s="5"/>
      <c r="F470" s="5"/>
      <c r="G470" s="8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</row>
    <row r="471" spans="3:21" x14ac:dyDescent="0.3">
      <c r="C471" s="5"/>
      <c r="D471" s="5"/>
      <c r="E471" s="5"/>
      <c r="F471" s="5"/>
      <c r="G471" s="8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</row>
    <row r="472" spans="3:21" x14ac:dyDescent="0.3">
      <c r="C472" s="5"/>
      <c r="D472" s="5"/>
      <c r="E472" s="5"/>
      <c r="F472" s="5"/>
      <c r="G472" s="8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</row>
    <row r="473" spans="3:21" x14ac:dyDescent="0.3">
      <c r="C473" s="5"/>
      <c r="D473" s="5"/>
      <c r="E473" s="5"/>
      <c r="F473" s="5"/>
      <c r="G473" s="8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</row>
    <row r="474" spans="3:21" x14ac:dyDescent="0.3">
      <c r="C474" s="5"/>
      <c r="D474" s="5"/>
      <c r="E474" s="5"/>
      <c r="F474" s="5"/>
      <c r="G474" s="8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</row>
    <row r="475" spans="3:21" x14ac:dyDescent="0.3">
      <c r="C475" s="5"/>
      <c r="D475" s="5"/>
      <c r="E475" s="5"/>
      <c r="F475" s="5"/>
      <c r="G475" s="8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</row>
    <row r="476" spans="3:21" x14ac:dyDescent="0.3">
      <c r="C476" s="5"/>
      <c r="D476" s="5"/>
      <c r="E476" s="5"/>
      <c r="F476" s="5"/>
      <c r="G476" s="8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</row>
    <row r="477" spans="3:21" x14ac:dyDescent="0.3">
      <c r="C477" s="5"/>
      <c r="D477" s="5"/>
      <c r="E477" s="5"/>
      <c r="F477" s="5"/>
      <c r="G477" s="8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</row>
    <row r="478" spans="3:21" x14ac:dyDescent="0.3">
      <c r="C478" s="5"/>
      <c r="D478" s="5"/>
      <c r="E478" s="5"/>
      <c r="F478" s="5"/>
      <c r="G478" s="8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</row>
    <row r="479" spans="3:21" x14ac:dyDescent="0.3">
      <c r="C479" s="5"/>
      <c r="D479" s="5"/>
      <c r="E479" s="5"/>
      <c r="F479" s="5"/>
      <c r="G479" s="8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</row>
    <row r="480" spans="3:21" x14ac:dyDescent="0.3">
      <c r="C480" s="5"/>
      <c r="D480" s="5"/>
      <c r="E480" s="5"/>
      <c r="F480" s="5"/>
      <c r="G480" s="8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</row>
    <row r="481" spans="3:21" x14ac:dyDescent="0.3">
      <c r="C481" s="5"/>
      <c r="D481" s="5"/>
      <c r="E481" s="5"/>
      <c r="F481" s="5"/>
      <c r="G481" s="8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</row>
    <row r="482" spans="3:21" x14ac:dyDescent="0.3">
      <c r="C482" s="5"/>
      <c r="D482" s="5"/>
      <c r="E482" s="5"/>
      <c r="F482" s="5"/>
      <c r="G482" s="8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</row>
    <row r="483" spans="3:21" x14ac:dyDescent="0.3">
      <c r="C483" s="5"/>
      <c r="D483" s="5"/>
      <c r="E483" s="5"/>
      <c r="F483" s="5"/>
      <c r="G483" s="8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</row>
    <row r="484" spans="3:21" x14ac:dyDescent="0.3">
      <c r="C484" s="5"/>
      <c r="D484" s="5"/>
      <c r="E484" s="5"/>
      <c r="F484" s="5"/>
      <c r="G484" s="8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</row>
    <row r="485" spans="3:21" x14ac:dyDescent="0.3">
      <c r="C485" s="5"/>
      <c r="D485" s="5"/>
      <c r="E485" s="5"/>
      <c r="F485" s="5"/>
      <c r="G485" s="8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</row>
    <row r="486" spans="3:21" x14ac:dyDescent="0.3">
      <c r="C486" s="5"/>
      <c r="D486" s="5"/>
      <c r="E486" s="5"/>
      <c r="F486" s="5"/>
      <c r="G486" s="8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</row>
    <row r="487" spans="3:21" x14ac:dyDescent="0.3">
      <c r="C487" s="5"/>
      <c r="D487" s="5"/>
      <c r="E487" s="5"/>
      <c r="F487" s="5"/>
      <c r="G487" s="8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</row>
    <row r="488" spans="3:21" x14ac:dyDescent="0.3">
      <c r="C488" s="5"/>
      <c r="D488" s="5"/>
      <c r="E488" s="5"/>
      <c r="F488" s="5"/>
      <c r="G488" s="8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</row>
    <row r="489" spans="3:21" x14ac:dyDescent="0.3">
      <c r="C489" s="5"/>
      <c r="D489" s="5"/>
      <c r="E489" s="5"/>
      <c r="F489" s="5"/>
      <c r="G489" s="8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</row>
    <row r="490" spans="3:21" x14ac:dyDescent="0.3">
      <c r="C490" s="5"/>
      <c r="D490" s="5"/>
      <c r="E490" s="5"/>
      <c r="F490" s="5"/>
      <c r="G490" s="8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</row>
    <row r="491" spans="3:21" x14ac:dyDescent="0.3">
      <c r="C491" s="5"/>
      <c r="D491" s="5"/>
      <c r="E491" s="5"/>
      <c r="F491" s="5"/>
      <c r="G491" s="8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</row>
    <row r="492" spans="3:21" x14ac:dyDescent="0.3">
      <c r="C492" s="5"/>
      <c r="D492" s="5"/>
      <c r="E492" s="5"/>
      <c r="F492" s="5"/>
      <c r="G492" s="8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</row>
    <row r="493" spans="3:21" x14ac:dyDescent="0.3">
      <c r="C493" s="5"/>
      <c r="D493" s="5"/>
      <c r="E493" s="5"/>
      <c r="F493" s="5"/>
      <c r="G493" s="8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</row>
    <row r="494" spans="3:21" x14ac:dyDescent="0.3">
      <c r="C494" s="5"/>
      <c r="D494" s="5"/>
      <c r="E494" s="5"/>
      <c r="F494" s="5"/>
      <c r="G494" s="8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</row>
    <row r="495" spans="3:21" x14ac:dyDescent="0.3">
      <c r="C495" s="5"/>
      <c r="D495" s="5"/>
      <c r="E495" s="5"/>
      <c r="F495" s="5"/>
      <c r="G495" s="8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</row>
    <row r="496" spans="3:21" x14ac:dyDescent="0.3">
      <c r="C496" s="5"/>
      <c r="D496" s="5"/>
      <c r="E496" s="5"/>
      <c r="F496" s="5"/>
      <c r="G496" s="8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</row>
    <row r="497" spans="3:21" x14ac:dyDescent="0.3">
      <c r="C497" s="5"/>
      <c r="D497" s="5"/>
      <c r="E497" s="5"/>
      <c r="F497" s="5"/>
      <c r="G497" s="8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</row>
    <row r="498" spans="3:21" x14ac:dyDescent="0.3">
      <c r="C498" s="5"/>
      <c r="D498" s="5"/>
      <c r="E498" s="5"/>
      <c r="F498" s="5"/>
      <c r="G498" s="8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</row>
    <row r="499" spans="3:21" x14ac:dyDescent="0.3">
      <c r="C499" s="5"/>
      <c r="D499" s="5"/>
      <c r="E499" s="5"/>
      <c r="F499" s="5"/>
      <c r="G499" s="8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</row>
    <row r="500" spans="3:21" x14ac:dyDescent="0.3">
      <c r="C500" s="5"/>
      <c r="D500" s="5"/>
      <c r="E500" s="5"/>
      <c r="F500" s="5"/>
      <c r="G500" s="8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</row>
    <row r="501" spans="3:21" x14ac:dyDescent="0.3">
      <c r="C501" s="5"/>
      <c r="D501" s="5"/>
      <c r="E501" s="5"/>
      <c r="F501" s="5"/>
      <c r="G501" s="8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</row>
    <row r="502" spans="3:21" x14ac:dyDescent="0.3">
      <c r="C502" s="5"/>
      <c r="D502" s="5"/>
      <c r="E502" s="5"/>
      <c r="F502" s="5"/>
      <c r="G502" s="8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</row>
    <row r="503" spans="3:21" x14ac:dyDescent="0.3">
      <c r="C503" s="5"/>
      <c r="D503" s="5"/>
      <c r="E503" s="5"/>
      <c r="F503" s="5"/>
      <c r="G503" s="8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</row>
    <row r="504" spans="3:21" x14ac:dyDescent="0.3">
      <c r="C504" s="5"/>
      <c r="D504" s="5"/>
      <c r="E504" s="5"/>
      <c r="F504" s="5"/>
      <c r="G504" s="8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</row>
    <row r="505" spans="3:21" x14ac:dyDescent="0.3">
      <c r="C505" s="5"/>
      <c r="D505" s="5"/>
      <c r="E505" s="5"/>
      <c r="F505" s="5"/>
      <c r="G505" s="8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</row>
    <row r="506" spans="3:21" x14ac:dyDescent="0.3">
      <c r="C506" s="5"/>
      <c r="D506" s="5"/>
      <c r="E506" s="5"/>
      <c r="F506" s="5"/>
      <c r="G506" s="8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</row>
    <row r="507" spans="3:21" x14ac:dyDescent="0.3">
      <c r="C507" s="5"/>
      <c r="D507" s="5"/>
      <c r="E507" s="5"/>
      <c r="F507" s="5"/>
      <c r="G507" s="8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</row>
    <row r="508" spans="3:21" x14ac:dyDescent="0.3">
      <c r="C508" s="5"/>
      <c r="D508" s="5"/>
      <c r="E508" s="5"/>
      <c r="F508" s="5"/>
      <c r="G508" s="8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</row>
    <row r="509" spans="3:21" x14ac:dyDescent="0.3">
      <c r="C509" s="5"/>
      <c r="D509" s="5"/>
      <c r="E509" s="5"/>
      <c r="F509" s="5"/>
      <c r="G509" s="8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</row>
    <row r="510" spans="3:21" x14ac:dyDescent="0.3">
      <c r="C510" s="5"/>
      <c r="D510" s="5"/>
      <c r="E510" s="5"/>
      <c r="F510" s="5"/>
      <c r="G510" s="8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</row>
    <row r="511" spans="3:21" x14ac:dyDescent="0.3">
      <c r="C511" s="5"/>
      <c r="D511" s="5"/>
      <c r="E511" s="5"/>
      <c r="F511" s="5"/>
      <c r="G511" s="8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</row>
    <row r="512" spans="3:21" x14ac:dyDescent="0.3">
      <c r="C512" s="5"/>
      <c r="D512" s="5"/>
      <c r="E512" s="5"/>
      <c r="F512" s="5"/>
      <c r="G512" s="8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</row>
    <row r="513" spans="3:21" x14ac:dyDescent="0.3">
      <c r="C513" s="5"/>
      <c r="D513" s="5"/>
      <c r="E513" s="5"/>
      <c r="F513" s="5"/>
      <c r="G513" s="8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</row>
    <row r="514" spans="3:21" x14ac:dyDescent="0.3">
      <c r="C514" s="5"/>
      <c r="D514" s="5"/>
      <c r="E514" s="5"/>
      <c r="F514" s="5"/>
      <c r="G514" s="8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</row>
    <row r="515" spans="3:21" x14ac:dyDescent="0.3">
      <c r="C515" s="5"/>
      <c r="D515" s="5"/>
      <c r="E515" s="5"/>
      <c r="F515" s="5"/>
      <c r="G515" s="8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</row>
    <row r="516" spans="3:21" x14ac:dyDescent="0.3">
      <c r="C516" s="5"/>
      <c r="D516" s="5"/>
      <c r="E516" s="5"/>
      <c r="F516" s="5"/>
      <c r="G516" s="8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</row>
    <row r="517" spans="3:21" x14ac:dyDescent="0.3">
      <c r="C517" s="5"/>
      <c r="D517" s="5"/>
      <c r="E517" s="5"/>
      <c r="F517" s="5"/>
      <c r="G517" s="8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</row>
    <row r="518" spans="3:21" x14ac:dyDescent="0.3">
      <c r="C518" s="5"/>
      <c r="D518" s="5"/>
      <c r="E518" s="5"/>
      <c r="F518" s="5"/>
      <c r="G518" s="8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</row>
    <row r="519" spans="3:21" x14ac:dyDescent="0.3">
      <c r="C519" s="5"/>
      <c r="D519" s="5"/>
      <c r="E519" s="5"/>
      <c r="F519" s="5"/>
      <c r="G519" s="8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</row>
    <row r="520" spans="3:21" x14ac:dyDescent="0.3">
      <c r="C520" s="5"/>
      <c r="D520" s="5"/>
      <c r="E520" s="5"/>
      <c r="F520" s="5"/>
      <c r="G520" s="8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</row>
    <row r="521" spans="3:21" x14ac:dyDescent="0.3">
      <c r="C521" s="5"/>
      <c r="D521" s="5"/>
      <c r="E521" s="5"/>
      <c r="F521" s="5"/>
      <c r="G521" s="8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</row>
    <row r="522" spans="3:21" x14ac:dyDescent="0.3">
      <c r="C522" s="5"/>
      <c r="D522" s="5"/>
      <c r="E522" s="5"/>
      <c r="F522" s="5"/>
      <c r="G522" s="8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</row>
    <row r="523" spans="3:21" x14ac:dyDescent="0.3">
      <c r="C523" s="5"/>
      <c r="D523" s="5"/>
      <c r="E523" s="5"/>
      <c r="F523" s="5"/>
      <c r="G523" s="8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</row>
    <row r="524" spans="3:21" x14ac:dyDescent="0.3">
      <c r="C524" s="5"/>
      <c r="D524" s="5"/>
      <c r="E524" s="5"/>
      <c r="F524" s="5"/>
      <c r="G524" s="8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</row>
    <row r="525" spans="3:21" x14ac:dyDescent="0.3">
      <c r="C525" s="5"/>
      <c r="D525" s="5"/>
      <c r="E525" s="5"/>
      <c r="F525" s="5"/>
      <c r="G525" s="8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</row>
    <row r="526" spans="3:21" x14ac:dyDescent="0.3">
      <c r="C526" s="5"/>
      <c r="D526" s="5"/>
      <c r="E526" s="5"/>
      <c r="F526" s="5"/>
      <c r="G526" s="8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</row>
    <row r="527" spans="3:21" x14ac:dyDescent="0.3">
      <c r="C527" s="5"/>
      <c r="D527" s="5"/>
      <c r="E527" s="5"/>
      <c r="F527" s="5"/>
      <c r="G527" s="8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</row>
    <row r="528" spans="3:21" x14ac:dyDescent="0.3">
      <c r="C528" s="5"/>
      <c r="D528" s="5"/>
      <c r="E528" s="5"/>
      <c r="F528" s="5"/>
      <c r="G528" s="8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</row>
    <row r="529" spans="3:21" x14ac:dyDescent="0.3">
      <c r="C529" s="5"/>
      <c r="D529" s="5"/>
      <c r="E529" s="5"/>
      <c r="F529" s="5"/>
      <c r="G529" s="8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</row>
    <row r="530" spans="3:21" x14ac:dyDescent="0.3">
      <c r="C530" s="5"/>
      <c r="D530" s="5"/>
      <c r="E530" s="5"/>
      <c r="F530" s="5"/>
      <c r="G530" s="8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</row>
    <row r="531" spans="3:21" x14ac:dyDescent="0.3">
      <c r="C531" s="5"/>
      <c r="D531" s="5"/>
      <c r="E531" s="5"/>
      <c r="F531" s="5"/>
      <c r="G531" s="8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</row>
    <row r="532" spans="3:21" x14ac:dyDescent="0.3">
      <c r="C532" s="5"/>
      <c r="D532" s="5"/>
      <c r="E532" s="5"/>
      <c r="F532" s="5"/>
      <c r="G532" s="8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</row>
    <row r="533" spans="3:21" x14ac:dyDescent="0.3">
      <c r="C533" s="5"/>
      <c r="D533" s="5"/>
      <c r="E533" s="5"/>
      <c r="F533" s="5"/>
      <c r="G533" s="8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</row>
    <row r="534" spans="3:21" x14ac:dyDescent="0.3">
      <c r="C534" s="5"/>
      <c r="D534" s="5"/>
      <c r="E534" s="5"/>
      <c r="F534" s="5"/>
      <c r="G534" s="8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</row>
    <row r="535" spans="3:21" x14ac:dyDescent="0.3">
      <c r="C535" s="5"/>
      <c r="D535" s="5"/>
      <c r="E535" s="5"/>
      <c r="F535" s="5"/>
      <c r="G535" s="8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</row>
    <row r="536" spans="3:21" x14ac:dyDescent="0.3">
      <c r="C536" s="5"/>
      <c r="D536" s="5"/>
      <c r="E536" s="5"/>
      <c r="F536" s="5"/>
      <c r="G536" s="8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</row>
    <row r="537" spans="3:21" x14ac:dyDescent="0.3">
      <c r="C537" s="5"/>
      <c r="D537" s="5"/>
      <c r="E537" s="5"/>
      <c r="F537" s="5"/>
      <c r="G537" s="8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</row>
    <row r="538" spans="3:21" x14ac:dyDescent="0.3">
      <c r="C538" s="5"/>
      <c r="D538" s="5"/>
      <c r="E538" s="5"/>
      <c r="F538" s="5"/>
      <c r="G538" s="8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</row>
    <row r="539" spans="3:21" x14ac:dyDescent="0.3">
      <c r="C539" s="5"/>
      <c r="D539" s="5"/>
      <c r="E539" s="5"/>
      <c r="F539" s="5"/>
      <c r="G539" s="8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</row>
    <row r="540" spans="3:21" x14ac:dyDescent="0.3">
      <c r="C540" s="5"/>
      <c r="D540" s="5"/>
      <c r="E540" s="5"/>
      <c r="F540" s="5"/>
      <c r="G540" s="8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</row>
    <row r="541" spans="3:21" x14ac:dyDescent="0.3">
      <c r="C541" s="5"/>
      <c r="D541" s="5"/>
      <c r="E541" s="5"/>
      <c r="F541" s="5"/>
      <c r="G541" s="8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</row>
    <row r="542" spans="3:21" x14ac:dyDescent="0.3">
      <c r="C542" s="5"/>
      <c r="D542" s="5"/>
      <c r="E542" s="5"/>
      <c r="F542" s="5"/>
      <c r="G542" s="8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</row>
    <row r="543" spans="3:21" x14ac:dyDescent="0.3">
      <c r="C543" s="5"/>
      <c r="D543" s="5"/>
      <c r="E543" s="5"/>
      <c r="F543" s="5"/>
      <c r="G543" s="8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</row>
    <row r="544" spans="3:21" x14ac:dyDescent="0.3">
      <c r="C544" s="5"/>
      <c r="D544" s="5"/>
      <c r="E544" s="5"/>
      <c r="F544" s="5"/>
      <c r="G544" s="8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</row>
    <row r="545" spans="3:21" x14ac:dyDescent="0.3">
      <c r="C545" s="5"/>
      <c r="D545" s="5"/>
      <c r="E545" s="5"/>
      <c r="F545" s="5"/>
      <c r="G545" s="8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</row>
    <row r="546" spans="3:21" x14ac:dyDescent="0.3">
      <c r="C546" s="5"/>
      <c r="D546" s="5"/>
      <c r="E546" s="5"/>
      <c r="F546" s="5"/>
      <c r="G546" s="8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</row>
    <row r="547" spans="3:21" x14ac:dyDescent="0.3">
      <c r="C547" s="5"/>
      <c r="D547" s="5"/>
      <c r="E547" s="5"/>
      <c r="F547" s="5"/>
      <c r="G547" s="8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</row>
    <row r="548" spans="3:21" x14ac:dyDescent="0.3">
      <c r="C548" s="5"/>
      <c r="D548" s="5"/>
      <c r="E548" s="5"/>
      <c r="F548" s="5"/>
      <c r="G548" s="8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</row>
    <row r="549" spans="3:21" x14ac:dyDescent="0.3">
      <c r="C549" s="5"/>
      <c r="D549" s="5"/>
      <c r="E549" s="5"/>
      <c r="F549" s="5"/>
      <c r="G549" s="8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</row>
    <row r="550" spans="3:21" x14ac:dyDescent="0.3">
      <c r="C550" s="5"/>
      <c r="D550" s="5"/>
      <c r="E550" s="5"/>
      <c r="F550" s="5"/>
      <c r="G550" s="8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</row>
    <row r="551" spans="3:21" x14ac:dyDescent="0.3">
      <c r="C551" s="5"/>
      <c r="D551" s="5"/>
      <c r="E551" s="5"/>
      <c r="F551" s="5"/>
      <c r="G551" s="8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</row>
    <row r="552" spans="3:21" x14ac:dyDescent="0.3">
      <c r="C552" s="5"/>
      <c r="D552" s="5"/>
      <c r="E552" s="5"/>
      <c r="F552" s="5"/>
      <c r="G552" s="8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</row>
    <row r="553" spans="3:21" x14ac:dyDescent="0.3">
      <c r="C553" s="5"/>
      <c r="D553" s="5"/>
      <c r="E553" s="5"/>
      <c r="F553" s="5"/>
      <c r="G553" s="8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</row>
    <row r="554" spans="3:21" x14ac:dyDescent="0.3">
      <c r="C554" s="5"/>
      <c r="D554" s="5"/>
      <c r="E554" s="5"/>
      <c r="F554" s="5"/>
      <c r="G554" s="8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</row>
    <row r="555" spans="3:21" x14ac:dyDescent="0.3">
      <c r="C555" s="5"/>
      <c r="D555" s="5"/>
      <c r="E555" s="5"/>
      <c r="F555" s="5"/>
      <c r="G555" s="8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</row>
    <row r="556" spans="3:21" x14ac:dyDescent="0.3">
      <c r="C556" s="5"/>
      <c r="D556" s="5"/>
      <c r="E556" s="5"/>
      <c r="F556" s="5"/>
      <c r="G556" s="8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</row>
    <row r="557" spans="3:21" x14ac:dyDescent="0.3">
      <c r="C557" s="5"/>
      <c r="D557" s="5"/>
      <c r="E557" s="5"/>
      <c r="F557" s="5"/>
      <c r="G557" s="8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</row>
    <row r="558" spans="3:21" x14ac:dyDescent="0.3">
      <c r="C558" s="5"/>
      <c r="D558" s="5"/>
      <c r="E558" s="5"/>
      <c r="F558" s="5"/>
      <c r="G558" s="8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</row>
    <row r="559" spans="3:21" x14ac:dyDescent="0.3">
      <c r="C559" s="5"/>
      <c r="D559" s="5"/>
      <c r="E559" s="5"/>
      <c r="F559" s="5"/>
      <c r="G559" s="8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</row>
    <row r="560" spans="3:21" x14ac:dyDescent="0.3">
      <c r="C560" s="5"/>
      <c r="D560" s="5"/>
      <c r="E560" s="5"/>
      <c r="F560" s="5"/>
      <c r="G560" s="8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</row>
    <row r="561" spans="3:21" x14ac:dyDescent="0.3">
      <c r="C561" s="5"/>
      <c r="D561" s="5"/>
      <c r="E561" s="5"/>
      <c r="F561" s="5"/>
      <c r="G561" s="8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</row>
    <row r="562" spans="3:21" x14ac:dyDescent="0.3">
      <c r="C562" s="5"/>
      <c r="D562" s="5"/>
      <c r="E562" s="5"/>
      <c r="F562" s="5"/>
      <c r="G562" s="8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</row>
    <row r="563" spans="3:21" x14ac:dyDescent="0.3">
      <c r="C563" s="5"/>
      <c r="D563" s="5"/>
      <c r="E563" s="5"/>
      <c r="F563" s="5"/>
      <c r="G563" s="8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</row>
    <row r="564" spans="3:21" x14ac:dyDescent="0.3">
      <c r="C564" s="5"/>
      <c r="D564" s="5"/>
      <c r="E564" s="5"/>
      <c r="F564" s="5"/>
      <c r="G564" s="8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</row>
    <row r="565" spans="3:21" x14ac:dyDescent="0.3">
      <c r="C565" s="5"/>
      <c r="D565" s="5"/>
      <c r="E565" s="5"/>
      <c r="F565" s="5"/>
      <c r="G565" s="8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</row>
    <row r="566" spans="3:21" x14ac:dyDescent="0.3">
      <c r="C566" s="5"/>
      <c r="D566" s="5"/>
      <c r="E566" s="5"/>
      <c r="F566" s="5"/>
      <c r="G566" s="8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</row>
    <row r="567" spans="3:21" x14ac:dyDescent="0.3">
      <c r="C567" s="5"/>
      <c r="D567" s="5"/>
      <c r="E567" s="5"/>
      <c r="F567" s="5"/>
      <c r="G567" s="8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</row>
    <row r="568" spans="3:21" x14ac:dyDescent="0.3">
      <c r="C568" s="5"/>
      <c r="D568" s="5"/>
      <c r="E568" s="5"/>
      <c r="F568" s="5"/>
      <c r="G568" s="8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</row>
    <row r="569" spans="3:21" x14ac:dyDescent="0.3">
      <c r="C569" s="5"/>
      <c r="D569" s="5"/>
      <c r="E569" s="5"/>
      <c r="F569" s="5"/>
      <c r="G569" s="8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</row>
    <row r="570" spans="3:21" x14ac:dyDescent="0.3">
      <c r="C570" s="5"/>
      <c r="D570" s="5"/>
      <c r="E570" s="5"/>
      <c r="F570" s="5"/>
      <c r="G570" s="8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</row>
    <row r="571" spans="3:21" x14ac:dyDescent="0.3">
      <c r="C571" s="5"/>
      <c r="D571" s="5"/>
      <c r="E571" s="5"/>
      <c r="F571" s="5"/>
      <c r="G571" s="8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</row>
    <row r="572" spans="3:21" x14ac:dyDescent="0.3">
      <c r="C572" s="5"/>
      <c r="D572" s="5"/>
      <c r="E572" s="5"/>
      <c r="F572" s="5"/>
      <c r="G572" s="8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</row>
    <row r="573" spans="3:21" x14ac:dyDescent="0.3">
      <c r="C573" s="5"/>
      <c r="D573" s="5"/>
      <c r="E573" s="5"/>
      <c r="F573" s="5"/>
      <c r="G573" s="8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</row>
    <row r="574" spans="3:21" x14ac:dyDescent="0.3">
      <c r="C574" s="5"/>
      <c r="D574" s="5"/>
      <c r="E574" s="5"/>
      <c r="F574" s="5"/>
      <c r="G574" s="8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</row>
    <row r="575" spans="3:21" x14ac:dyDescent="0.3">
      <c r="C575" s="5"/>
      <c r="D575" s="5"/>
      <c r="E575" s="5"/>
      <c r="F575" s="5"/>
      <c r="G575" s="8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</row>
    <row r="576" spans="3:21" x14ac:dyDescent="0.3">
      <c r="C576" s="5"/>
      <c r="D576" s="5"/>
      <c r="E576" s="5"/>
      <c r="F576" s="5"/>
      <c r="G576" s="8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</row>
    <row r="577" spans="3:21" x14ac:dyDescent="0.3">
      <c r="C577" s="5"/>
      <c r="D577" s="5"/>
      <c r="E577" s="5"/>
      <c r="F577" s="5"/>
      <c r="G577" s="8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</row>
    <row r="578" spans="3:21" x14ac:dyDescent="0.3">
      <c r="C578" s="5"/>
      <c r="D578" s="5"/>
      <c r="E578" s="5"/>
      <c r="F578" s="5"/>
      <c r="G578" s="8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</row>
    <row r="579" spans="3:21" x14ac:dyDescent="0.3">
      <c r="C579" s="5"/>
      <c r="D579" s="5"/>
      <c r="E579" s="5"/>
      <c r="F579" s="5"/>
      <c r="G579" s="8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</row>
    <row r="580" spans="3:21" x14ac:dyDescent="0.3">
      <c r="C580" s="5"/>
      <c r="D580" s="5"/>
      <c r="E580" s="5"/>
      <c r="F580" s="5"/>
      <c r="G580" s="8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</row>
    <row r="581" spans="3:21" x14ac:dyDescent="0.3">
      <c r="C581" s="5"/>
      <c r="D581" s="5"/>
      <c r="E581" s="5"/>
      <c r="F581" s="5"/>
      <c r="G581" s="8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</row>
    <row r="582" spans="3:21" x14ac:dyDescent="0.3">
      <c r="C582" s="5"/>
      <c r="D582" s="5"/>
      <c r="E582" s="5"/>
      <c r="F582" s="5"/>
      <c r="G582" s="8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</row>
    <row r="583" spans="3:21" x14ac:dyDescent="0.3">
      <c r="C583" s="5"/>
      <c r="D583" s="5"/>
      <c r="E583" s="5"/>
      <c r="F583" s="5"/>
      <c r="G583" s="8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</row>
    <row r="584" spans="3:21" x14ac:dyDescent="0.3">
      <c r="C584" s="5"/>
      <c r="D584" s="5"/>
      <c r="E584" s="5"/>
      <c r="F584" s="5"/>
      <c r="G584" s="8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</row>
    <row r="585" spans="3:21" x14ac:dyDescent="0.3">
      <c r="C585" s="5"/>
      <c r="D585" s="5"/>
      <c r="E585" s="5"/>
      <c r="F585" s="5"/>
      <c r="G585" s="8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</row>
    <row r="586" spans="3:21" x14ac:dyDescent="0.3">
      <c r="C586" s="5"/>
      <c r="D586" s="5"/>
      <c r="E586" s="5"/>
      <c r="F586" s="5"/>
      <c r="G586" s="8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</row>
    <row r="587" spans="3:21" x14ac:dyDescent="0.3">
      <c r="C587" s="5"/>
      <c r="D587" s="5"/>
      <c r="E587" s="5"/>
      <c r="F587" s="5"/>
      <c r="G587" s="8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</row>
    <row r="588" spans="3:21" x14ac:dyDescent="0.3">
      <c r="C588" s="5"/>
      <c r="D588" s="5"/>
      <c r="E588" s="5"/>
      <c r="F588" s="5"/>
      <c r="G588" s="8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</row>
    <row r="589" spans="3:21" x14ac:dyDescent="0.3">
      <c r="C589" s="5"/>
      <c r="D589" s="5"/>
      <c r="E589" s="5"/>
      <c r="F589" s="5"/>
      <c r="G589" s="8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</row>
    <row r="590" spans="3:21" x14ac:dyDescent="0.3">
      <c r="C590" s="5"/>
      <c r="D590" s="5"/>
      <c r="E590" s="5"/>
      <c r="F590" s="5"/>
      <c r="G590" s="8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</row>
    <row r="591" spans="3:21" x14ac:dyDescent="0.3">
      <c r="C591" s="5"/>
      <c r="D591" s="5"/>
      <c r="E591" s="5"/>
      <c r="F591" s="5"/>
      <c r="G591" s="8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</row>
    <row r="592" spans="3:21" x14ac:dyDescent="0.3">
      <c r="C592" s="5"/>
      <c r="D592" s="5"/>
      <c r="E592" s="5"/>
      <c r="F592" s="5"/>
      <c r="G592" s="8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</row>
    <row r="593" spans="3:21" x14ac:dyDescent="0.3">
      <c r="C593" s="5"/>
      <c r="D593" s="5"/>
      <c r="E593" s="5"/>
      <c r="F593" s="5"/>
      <c r="G593" s="8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</row>
    <row r="594" spans="3:21" x14ac:dyDescent="0.3">
      <c r="C594" s="5"/>
      <c r="D594" s="5"/>
      <c r="E594" s="5"/>
      <c r="F594" s="5"/>
      <c r="G594" s="8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</row>
    <row r="595" spans="3:21" x14ac:dyDescent="0.3">
      <c r="C595" s="5"/>
      <c r="D595" s="5"/>
      <c r="E595" s="5"/>
      <c r="F595" s="5"/>
      <c r="G595" s="8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</row>
    <row r="596" spans="3:21" x14ac:dyDescent="0.3">
      <c r="C596" s="5"/>
      <c r="D596" s="5"/>
      <c r="E596" s="5"/>
      <c r="F596" s="5"/>
      <c r="G596" s="8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</row>
    <row r="597" spans="3:21" x14ac:dyDescent="0.3">
      <c r="C597" s="5"/>
      <c r="D597" s="5"/>
      <c r="E597" s="5"/>
      <c r="F597" s="5"/>
      <c r="G597" s="8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</row>
    <row r="598" spans="3:21" x14ac:dyDescent="0.3">
      <c r="C598" s="5"/>
      <c r="D598" s="5"/>
      <c r="E598" s="5"/>
      <c r="F598" s="5"/>
      <c r="G598" s="8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</row>
    <row r="599" spans="3:21" x14ac:dyDescent="0.3">
      <c r="C599" s="5"/>
      <c r="D599" s="5"/>
      <c r="E599" s="5"/>
      <c r="F599" s="5"/>
      <c r="G599" s="8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</row>
    <row r="600" spans="3:21" x14ac:dyDescent="0.3">
      <c r="C600" s="5"/>
      <c r="D600" s="5"/>
      <c r="E600" s="5"/>
      <c r="F600" s="5"/>
      <c r="G600" s="8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</row>
    <row r="601" spans="3:21" x14ac:dyDescent="0.3">
      <c r="C601" s="5"/>
      <c r="D601" s="5"/>
      <c r="E601" s="5"/>
      <c r="F601" s="5"/>
      <c r="G601" s="8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</row>
    <row r="602" spans="3:21" x14ac:dyDescent="0.3">
      <c r="C602" s="5"/>
      <c r="D602" s="5"/>
      <c r="E602" s="5"/>
      <c r="F602" s="5"/>
      <c r="G602" s="8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</row>
    <row r="603" spans="3:21" x14ac:dyDescent="0.3">
      <c r="C603" s="5"/>
      <c r="D603" s="5"/>
      <c r="E603" s="5"/>
      <c r="F603" s="5"/>
      <c r="G603" s="8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</row>
    <row r="604" spans="3:21" x14ac:dyDescent="0.3">
      <c r="C604" s="5"/>
      <c r="D604" s="5"/>
      <c r="E604" s="5"/>
      <c r="F604" s="5"/>
      <c r="G604" s="8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</row>
    <row r="605" spans="3:21" x14ac:dyDescent="0.3">
      <c r="C605" s="5"/>
      <c r="D605" s="5"/>
      <c r="E605" s="5"/>
      <c r="F605" s="5"/>
      <c r="G605" s="8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</row>
    <row r="606" spans="3:21" x14ac:dyDescent="0.3">
      <c r="C606" s="5"/>
      <c r="D606" s="5"/>
      <c r="E606" s="5"/>
      <c r="F606" s="5"/>
      <c r="G606" s="8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</row>
    <row r="607" spans="3:21" x14ac:dyDescent="0.3">
      <c r="C607" s="5"/>
      <c r="D607" s="5"/>
      <c r="E607" s="5"/>
      <c r="F607" s="5"/>
      <c r="G607" s="8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</row>
    <row r="608" spans="3:21" x14ac:dyDescent="0.3">
      <c r="C608" s="5"/>
      <c r="D608" s="5"/>
      <c r="E608" s="5"/>
      <c r="F608" s="5"/>
      <c r="G608" s="8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</row>
    <row r="609" spans="3:21" x14ac:dyDescent="0.3">
      <c r="C609" s="5"/>
      <c r="D609" s="5"/>
      <c r="E609" s="5"/>
      <c r="F609" s="5"/>
      <c r="G609" s="8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</row>
    <row r="610" spans="3:21" x14ac:dyDescent="0.3">
      <c r="C610" s="5"/>
      <c r="D610" s="5"/>
      <c r="E610" s="5"/>
      <c r="F610" s="5"/>
      <c r="G610" s="8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</row>
    <row r="611" spans="3:21" x14ac:dyDescent="0.3">
      <c r="C611" s="5"/>
      <c r="D611" s="5"/>
      <c r="E611" s="5"/>
      <c r="F611" s="5"/>
      <c r="G611" s="8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</row>
    <row r="612" spans="3:21" x14ac:dyDescent="0.3">
      <c r="C612" s="5"/>
      <c r="D612" s="5"/>
      <c r="E612" s="5"/>
      <c r="F612" s="5"/>
      <c r="G612" s="8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</row>
    <row r="613" spans="3:21" x14ac:dyDescent="0.3">
      <c r="C613" s="5"/>
      <c r="D613" s="5"/>
      <c r="E613" s="5"/>
      <c r="F613" s="5"/>
      <c r="G613" s="8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</row>
    <row r="614" spans="3:21" x14ac:dyDescent="0.3">
      <c r="C614" s="5"/>
      <c r="D614" s="5"/>
      <c r="E614" s="5"/>
      <c r="F614" s="5"/>
      <c r="G614" s="8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</row>
    <row r="615" spans="3:21" x14ac:dyDescent="0.3">
      <c r="C615" s="5"/>
      <c r="D615" s="5"/>
      <c r="E615" s="5"/>
      <c r="F615" s="5"/>
      <c r="G615" s="8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</row>
    <row r="616" spans="3:21" x14ac:dyDescent="0.3">
      <c r="C616" s="5"/>
      <c r="D616" s="5"/>
      <c r="E616" s="5"/>
      <c r="F616" s="5"/>
      <c r="G616" s="8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</row>
    <row r="617" spans="3:21" x14ac:dyDescent="0.3">
      <c r="C617" s="5"/>
      <c r="D617" s="5"/>
      <c r="E617" s="5"/>
      <c r="F617" s="5"/>
      <c r="G617" s="8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</row>
    <row r="618" spans="3:21" x14ac:dyDescent="0.3">
      <c r="C618" s="5"/>
      <c r="D618" s="5"/>
      <c r="E618" s="5"/>
      <c r="F618" s="5"/>
      <c r="G618" s="8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</row>
    <row r="619" spans="3:21" x14ac:dyDescent="0.3">
      <c r="C619" s="5"/>
      <c r="D619" s="5"/>
      <c r="E619" s="5"/>
      <c r="F619" s="5"/>
      <c r="G619" s="8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</row>
    <row r="620" spans="3:21" x14ac:dyDescent="0.3">
      <c r="C620" s="5"/>
      <c r="D620" s="5"/>
      <c r="E620" s="5"/>
      <c r="F620" s="5"/>
      <c r="G620" s="8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</row>
    <row r="621" spans="3:21" x14ac:dyDescent="0.3">
      <c r="C621" s="5"/>
      <c r="D621" s="5"/>
      <c r="E621" s="5"/>
      <c r="F621" s="5"/>
      <c r="G621" s="8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</row>
    <row r="622" spans="3:21" x14ac:dyDescent="0.3">
      <c r="C622" s="5"/>
      <c r="D622" s="5"/>
      <c r="E622" s="5"/>
      <c r="F622" s="5"/>
      <c r="G622" s="8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</row>
    <row r="623" spans="3:21" x14ac:dyDescent="0.3">
      <c r="C623" s="5"/>
      <c r="D623" s="5"/>
      <c r="E623" s="5"/>
      <c r="F623" s="5"/>
      <c r="G623" s="8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</row>
    <row r="624" spans="3:21" x14ac:dyDescent="0.3">
      <c r="C624" s="5"/>
      <c r="D624" s="5"/>
      <c r="E624" s="5"/>
      <c r="F624" s="5"/>
      <c r="G624" s="8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</row>
    <row r="625" spans="3:21" x14ac:dyDescent="0.3">
      <c r="C625" s="5"/>
      <c r="D625" s="5"/>
      <c r="E625" s="5"/>
      <c r="F625" s="5"/>
      <c r="G625" s="8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</row>
    <row r="626" spans="3:21" x14ac:dyDescent="0.3">
      <c r="C626" s="5"/>
      <c r="D626" s="5"/>
      <c r="E626" s="5"/>
      <c r="F626" s="5"/>
      <c r="G626" s="8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</row>
    <row r="627" spans="3:21" x14ac:dyDescent="0.3">
      <c r="C627" s="5"/>
      <c r="D627" s="5"/>
      <c r="E627" s="5"/>
      <c r="F627" s="5"/>
      <c r="G627" s="8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</row>
    <row r="628" spans="3:21" x14ac:dyDescent="0.3">
      <c r="C628" s="5"/>
      <c r="D628" s="5"/>
      <c r="E628" s="5"/>
      <c r="F628" s="5"/>
      <c r="G628" s="8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</row>
    <row r="629" spans="3:21" x14ac:dyDescent="0.3">
      <c r="C629" s="5"/>
      <c r="D629" s="5"/>
      <c r="E629" s="5"/>
      <c r="F629" s="5"/>
      <c r="G629" s="8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</row>
    <row r="630" spans="3:21" x14ac:dyDescent="0.3">
      <c r="C630" s="5"/>
      <c r="D630" s="5"/>
      <c r="E630" s="5"/>
      <c r="F630" s="5"/>
      <c r="G630" s="8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</row>
    <row r="631" spans="3:21" x14ac:dyDescent="0.3">
      <c r="C631" s="5"/>
      <c r="D631" s="5"/>
      <c r="E631" s="5"/>
      <c r="F631" s="5"/>
      <c r="G631" s="8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</row>
    <row r="632" spans="3:21" x14ac:dyDescent="0.3">
      <c r="C632" s="5"/>
      <c r="D632" s="5"/>
      <c r="E632" s="5"/>
      <c r="F632" s="5"/>
      <c r="G632" s="8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</row>
    <row r="633" spans="3:21" x14ac:dyDescent="0.3">
      <c r="C633" s="5"/>
      <c r="D633" s="5"/>
      <c r="E633" s="5"/>
      <c r="F633" s="5"/>
      <c r="G633" s="8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</row>
    <row r="634" spans="3:21" x14ac:dyDescent="0.3">
      <c r="C634" s="5"/>
      <c r="D634" s="5"/>
      <c r="E634" s="5"/>
      <c r="F634" s="5"/>
      <c r="G634" s="8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</row>
    <row r="635" spans="3:21" x14ac:dyDescent="0.3">
      <c r="C635" s="5"/>
      <c r="D635" s="5"/>
      <c r="E635" s="5"/>
      <c r="F635" s="5"/>
      <c r="G635" s="8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</row>
    <row r="636" spans="3:21" x14ac:dyDescent="0.3">
      <c r="C636" s="5"/>
      <c r="D636" s="5"/>
      <c r="E636" s="5"/>
      <c r="F636" s="5"/>
      <c r="G636" s="8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</row>
    <row r="637" spans="3:21" x14ac:dyDescent="0.3">
      <c r="C637" s="5"/>
      <c r="D637" s="5"/>
      <c r="E637" s="5"/>
      <c r="F637" s="5"/>
      <c r="G637" s="8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</row>
    <row r="638" spans="3:21" x14ac:dyDescent="0.3">
      <c r="C638" s="5"/>
      <c r="D638" s="5"/>
      <c r="E638" s="5"/>
      <c r="F638" s="5"/>
      <c r="G638" s="8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</row>
    <row r="639" spans="3:21" x14ac:dyDescent="0.3">
      <c r="C639" s="5"/>
      <c r="D639" s="5"/>
      <c r="E639" s="5"/>
      <c r="F639" s="5"/>
      <c r="G639" s="8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</row>
    <row r="640" spans="3:21" x14ac:dyDescent="0.3">
      <c r="C640" s="5"/>
      <c r="D640" s="5"/>
      <c r="E640" s="5"/>
      <c r="F640" s="5"/>
      <c r="G640" s="8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</row>
    <row r="641" spans="3:21" x14ac:dyDescent="0.3">
      <c r="C641" s="5"/>
      <c r="D641" s="5"/>
      <c r="E641" s="5"/>
      <c r="F641" s="5"/>
      <c r="G641" s="8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</row>
    <row r="642" spans="3:21" x14ac:dyDescent="0.3">
      <c r="C642" s="5"/>
      <c r="D642" s="5"/>
      <c r="E642" s="5"/>
      <c r="F642" s="5"/>
      <c r="G642" s="8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</row>
    <row r="643" spans="3:21" x14ac:dyDescent="0.3">
      <c r="C643" s="5"/>
      <c r="D643" s="5"/>
      <c r="E643" s="5"/>
      <c r="F643" s="5"/>
      <c r="G643" s="8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</row>
    <row r="644" spans="3:21" x14ac:dyDescent="0.3">
      <c r="C644" s="5"/>
      <c r="D644" s="5"/>
      <c r="E644" s="5"/>
      <c r="F644" s="5"/>
      <c r="G644" s="8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</row>
    <row r="645" spans="3:21" x14ac:dyDescent="0.3">
      <c r="C645" s="5"/>
      <c r="D645" s="5"/>
      <c r="E645" s="5"/>
      <c r="F645" s="5"/>
      <c r="G645" s="8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</row>
    <row r="646" spans="3:21" x14ac:dyDescent="0.3">
      <c r="C646" s="5"/>
      <c r="D646" s="5"/>
      <c r="E646" s="5"/>
      <c r="F646" s="5"/>
      <c r="G646" s="8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</row>
    <row r="647" spans="3:21" x14ac:dyDescent="0.3">
      <c r="C647" s="5"/>
      <c r="D647" s="5"/>
      <c r="E647" s="5"/>
      <c r="F647" s="5"/>
      <c r="G647" s="8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</row>
    <row r="648" spans="3:21" x14ac:dyDescent="0.3">
      <c r="C648" s="5"/>
      <c r="D648" s="5"/>
      <c r="E648" s="5"/>
      <c r="F648" s="5"/>
      <c r="G648" s="8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</row>
    <row r="649" spans="3:21" x14ac:dyDescent="0.3">
      <c r="C649" s="5"/>
      <c r="D649" s="5"/>
      <c r="E649" s="5"/>
      <c r="F649" s="5"/>
      <c r="G649" s="8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</row>
    <row r="650" spans="3:21" x14ac:dyDescent="0.3">
      <c r="C650" s="5"/>
      <c r="D650" s="5"/>
      <c r="E650" s="5"/>
      <c r="F650" s="5"/>
      <c r="G650" s="8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</row>
    <row r="651" spans="3:21" x14ac:dyDescent="0.3">
      <c r="C651" s="5"/>
      <c r="D651" s="5"/>
      <c r="E651" s="5"/>
      <c r="F651" s="5"/>
      <c r="G651" s="8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</row>
    <row r="652" spans="3:21" x14ac:dyDescent="0.3">
      <c r="C652" s="5"/>
      <c r="D652" s="5"/>
      <c r="E652" s="5"/>
      <c r="F652" s="5"/>
      <c r="G652" s="8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</row>
    <row r="653" spans="3:21" x14ac:dyDescent="0.3">
      <c r="C653" s="5"/>
      <c r="D653" s="5"/>
      <c r="E653" s="5"/>
      <c r="F653" s="5"/>
      <c r="G653" s="8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</row>
    <row r="654" spans="3:21" x14ac:dyDescent="0.3">
      <c r="C654" s="5"/>
      <c r="D654" s="5"/>
      <c r="E654" s="5"/>
      <c r="F654" s="5"/>
      <c r="G654" s="8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</row>
    <row r="655" spans="3:21" x14ac:dyDescent="0.3">
      <c r="C655" s="5"/>
      <c r="D655" s="5"/>
      <c r="E655" s="5"/>
      <c r="F655" s="5"/>
      <c r="G655" s="8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</row>
    <row r="656" spans="3:21" x14ac:dyDescent="0.3">
      <c r="C656" s="5"/>
      <c r="D656" s="5"/>
      <c r="E656" s="5"/>
      <c r="F656" s="5"/>
      <c r="G656" s="8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</row>
    <row r="657" spans="3:21" x14ac:dyDescent="0.3">
      <c r="C657" s="5"/>
      <c r="D657" s="5"/>
      <c r="E657" s="5"/>
      <c r="F657" s="5"/>
      <c r="G657" s="8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</row>
    <row r="658" spans="3:21" x14ac:dyDescent="0.3">
      <c r="C658" s="5"/>
      <c r="D658" s="5"/>
      <c r="E658" s="5"/>
      <c r="F658" s="5"/>
      <c r="G658" s="8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</row>
    <row r="659" spans="3:21" x14ac:dyDescent="0.3">
      <c r="C659" s="5"/>
      <c r="D659" s="5"/>
      <c r="E659" s="5"/>
      <c r="F659" s="5"/>
      <c r="G659" s="8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</row>
    <row r="660" spans="3:21" x14ac:dyDescent="0.3">
      <c r="C660" s="5"/>
      <c r="D660" s="5"/>
      <c r="E660" s="5"/>
      <c r="F660" s="5"/>
      <c r="G660" s="8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</row>
    <row r="661" spans="3:21" x14ac:dyDescent="0.3">
      <c r="C661" s="5"/>
      <c r="D661" s="5"/>
      <c r="E661" s="5"/>
      <c r="F661" s="5"/>
      <c r="G661" s="8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</row>
    <row r="662" spans="3:21" x14ac:dyDescent="0.3">
      <c r="C662" s="5"/>
      <c r="D662" s="5"/>
      <c r="E662" s="5"/>
      <c r="F662" s="5"/>
      <c r="G662" s="8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</row>
    <row r="663" spans="3:21" x14ac:dyDescent="0.3">
      <c r="C663" s="5"/>
      <c r="D663" s="5"/>
      <c r="E663" s="5"/>
      <c r="F663" s="5"/>
      <c r="G663" s="8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</row>
    <row r="664" spans="3:21" x14ac:dyDescent="0.3">
      <c r="C664" s="5"/>
      <c r="D664" s="5"/>
      <c r="E664" s="5"/>
      <c r="F664" s="5"/>
      <c r="G664" s="8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</row>
    <row r="665" spans="3:21" x14ac:dyDescent="0.3">
      <c r="C665" s="5"/>
      <c r="D665" s="5"/>
      <c r="E665" s="5"/>
      <c r="F665" s="5"/>
      <c r="G665" s="8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</row>
    <row r="666" spans="3:21" x14ac:dyDescent="0.3">
      <c r="C666" s="5"/>
      <c r="D666" s="5"/>
      <c r="E666" s="5"/>
      <c r="F666" s="5"/>
      <c r="G666" s="8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</row>
    <row r="667" spans="3:21" x14ac:dyDescent="0.3">
      <c r="C667" s="5"/>
      <c r="D667" s="5"/>
      <c r="E667" s="5"/>
      <c r="F667" s="5"/>
      <c r="G667" s="8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</row>
    <row r="668" spans="3:21" x14ac:dyDescent="0.3">
      <c r="C668" s="5"/>
      <c r="D668" s="5"/>
      <c r="E668" s="5"/>
      <c r="F668" s="5"/>
      <c r="G668" s="8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</row>
    <row r="669" spans="3:21" x14ac:dyDescent="0.3">
      <c r="C669" s="5"/>
      <c r="D669" s="5"/>
      <c r="E669" s="5"/>
      <c r="F669" s="5"/>
      <c r="G669" s="8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</row>
    <row r="670" spans="3:21" x14ac:dyDescent="0.3">
      <c r="C670" s="5"/>
      <c r="D670" s="5"/>
      <c r="E670" s="5"/>
      <c r="F670" s="5"/>
      <c r="G670" s="8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</row>
    <row r="671" spans="3:21" x14ac:dyDescent="0.3">
      <c r="C671" s="5"/>
      <c r="D671" s="5"/>
      <c r="E671" s="5"/>
      <c r="F671" s="5"/>
      <c r="G671" s="8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</row>
    <row r="672" spans="3:21" x14ac:dyDescent="0.3">
      <c r="C672" s="5"/>
      <c r="D672" s="5"/>
      <c r="E672" s="5"/>
      <c r="F672" s="5"/>
      <c r="G672" s="8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</row>
    <row r="673" spans="3:21" x14ac:dyDescent="0.3">
      <c r="C673" s="5"/>
      <c r="D673" s="5"/>
      <c r="E673" s="5"/>
      <c r="F673" s="5"/>
      <c r="G673" s="8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</row>
    <row r="674" spans="3:21" x14ac:dyDescent="0.3">
      <c r="C674" s="5"/>
      <c r="D674" s="5"/>
      <c r="E674" s="5"/>
      <c r="F674" s="5"/>
      <c r="G674" s="8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</row>
    <row r="675" spans="3:21" x14ac:dyDescent="0.3">
      <c r="C675" s="5"/>
      <c r="D675" s="5"/>
      <c r="E675" s="5"/>
      <c r="F675" s="5"/>
      <c r="G675" s="8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</row>
    <row r="676" spans="3:21" x14ac:dyDescent="0.3">
      <c r="C676" s="5"/>
      <c r="D676" s="5"/>
      <c r="E676" s="5"/>
      <c r="F676" s="5"/>
      <c r="G676" s="8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</row>
    <row r="677" spans="3:21" x14ac:dyDescent="0.3">
      <c r="C677" s="5"/>
      <c r="D677" s="5"/>
      <c r="E677" s="5"/>
      <c r="F677" s="5"/>
      <c r="G677" s="8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</row>
    <row r="678" spans="3:21" x14ac:dyDescent="0.3">
      <c r="C678" s="5"/>
      <c r="D678" s="5"/>
      <c r="E678" s="5"/>
      <c r="F678" s="5"/>
      <c r="G678" s="8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</row>
    <row r="679" spans="3:21" x14ac:dyDescent="0.3">
      <c r="C679" s="5"/>
      <c r="D679" s="5"/>
      <c r="E679" s="5"/>
      <c r="F679" s="5"/>
      <c r="G679" s="8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</row>
    <row r="680" spans="3:21" x14ac:dyDescent="0.3">
      <c r="C680" s="5"/>
      <c r="D680" s="5"/>
      <c r="E680" s="5"/>
      <c r="F680" s="5"/>
      <c r="G680" s="8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</row>
    <row r="681" spans="3:21" x14ac:dyDescent="0.3">
      <c r="C681" s="5"/>
      <c r="D681" s="5"/>
      <c r="E681" s="5"/>
      <c r="F681" s="5"/>
      <c r="G681" s="8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</row>
    <row r="682" spans="3:21" x14ac:dyDescent="0.3">
      <c r="C682" s="5"/>
      <c r="D682" s="5"/>
      <c r="E682" s="5"/>
      <c r="F682" s="5"/>
      <c r="G682" s="8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</row>
    <row r="683" spans="3:21" x14ac:dyDescent="0.3">
      <c r="C683" s="5"/>
      <c r="D683" s="5"/>
      <c r="E683" s="5"/>
      <c r="F683" s="5"/>
      <c r="G683" s="8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</row>
    <row r="684" spans="3:21" x14ac:dyDescent="0.3">
      <c r="C684" s="5"/>
      <c r="D684" s="5"/>
      <c r="E684" s="5"/>
      <c r="F684" s="5"/>
      <c r="G684" s="8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</row>
    <row r="685" spans="3:21" x14ac:dyDescent="0.3">
      <c r="C685" s="5"/>
      <c r="D685" s="5"/>
      <c r="E685" s="5"/>
      <c r="F685" s="5"/>
      <c r="G685" s="8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</row>
    <row r="686" spans="3:21" x14ac:dyDescent="0.3">
      <c r="C686" s="5"/>
      <c r="D686" s="5"/>
      <c r="E686" s="5"/>
      <c r="F686" s="5"/>
      <c r="G686" s="8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</row>
    <row r="687" spans="3:21" x14ac:dyDescent="0.3">
      <c r="C687" s="5"/>
      <c r="D687" s="5"/>
      <c r="E687" s="5"/>
      <c r="F687" s="5"/>
      <c r="G687" s="8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</row>
    <row r="688" spans="3:21" x14ac:dyDescent="0.3">
      <c r="C688" s="5"/>
      <c r="D688" s="5"/>
      <c r="E688" s="5"/>
      <c r="F688" s="5"/>
      <c r="G688" s="8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</row>
    <row r="689" spans="3:21" x14ac:dyDescent="0.3">
      <c r="C689" s="5"/>
      <c r="D689" s="5"/>
      <c r="E689" s="5"/>
      <c r="F689" s="5"/>
      <c r="G689" s="8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</row>
    <row r="690" spans="3:21" x14ac:dyDescent="0.3">
      <c r="C690" s="5"/>
      <c r="D690" s="5"/>
      <c r="E690" s="5"/>
      <c r="F690" s="5"/>
      <c r="G690" s="8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</row>
    <row r="691" spans="3:21" x14ac:dyDescent="0.3">
      <c r="C691" s="5"/>
      <c r="D691" s="5"/>
      <c r="E691" s="5"/>
      <c r="F691" s="5"/>
      <c r="G691" s="8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</row>
    <row r="692" spans="3:21" x14ac:dyDescent="0.3">
      <c r="C692" s="5"/>
      <c r="D692" s="5"/>
      <c r="E692" s="5"/>
      <c r="F692" s="5"/>
      <c r="G692" s="8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</row>
    <row r="693" spans="3:21" x14ac:dyDescent="0.3">
      <c r="C693" s="5"/>
      <c r="D693" s="5"/>
      <c r="E693" s="5"/>
      <c r="F693" s="5"/>
      <c r="G693" s="8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</row>
    <row r="694" spans="3:21" x14ac:dyDescent="0.3">
      <c r="C694" s="5"/>
      <c r="D694" s="5"/>
      <c r="E694" s="5"/>
      <c r="F694" s="5"/>
      <c r="G694" s="8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</row>
    <row r="695" spans="3:21" x14ac:dyDescent="0.3">
      <c r="C695" s="5"/>
      <c r="D695" s="5"/>
      <c r="E695" s="5"/>
      <c r="F695" s="5"/>
      <c r="G695" s="8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</row>
    <row r="696" spans="3:21" x14ac:dyDescent="0.3">
      <c r="C696" s="5"/>
      <c r="D696" s="5"/>
      <c r="E696" s="5"/>
      <c r="F696" s="5"/>
      <c r="G696" s="8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</row>
    <row r="697" spans="3:21" x14ac:dyDescent="0.3">
      <c r="C697" s="5"/>
      <c r="D697" s="5"/>
      <c r="E697" s="5"/>
      <c r="F697" s="5"/>
      <c r="G697" s="8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</row>
    <row r="698" spans="3:21" x14ac:dyDescent="0.3">
      <c r="C698" s="5"/>
      <c r="D698" s="5"/>
      <c r="E698" s="5"/>
      <c r="F698" s="5"/>
      <c r="G698" s="8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</row>
    <row r="699" spans="3:21" x14ac:dyDescent="0.3">
      <c r="C699" s="5"/>
      <c r="D699" s="5"/>
      <c r="E699" s="5"/>
      <c r="F699" s="5"/>
      <c r="G699" s="8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</row>
    <row r="700" spans="3:21" x14ac:dyDescent="0.3">
      <c r="C700" s="5"/>
      <c r="D700" s="5"/>
      <c r="E700" s="5"/>
      <c r="F700" s="5"/>
      <c r="G700" s="8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</row>
    <row r="701" spans="3:21" x14ac:dyDescent="0.3">
      <c r="C701" s="5"/>
      <c r="D701" s="5"/>
      <c r="E701" s="5"/>
      <c r="F701" s="5"/>
      <c r="G701" s="8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</row>
    <row r="702" spans="3:21" x14ac:dyDescent="0.3">
      <c r="C702" s="5"/>
      <c r="D702" s="5"/>
      <c r="E702" s="5"/>
      <c r="F702" s="5"/>
      <c r="G702" s="8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</row>
    <row r="703" spans="3:21" x14ac:dyDescent="0.3">
      <c r="C703" s="5"/>
      <c r="D703" s="5"/>
      <c r="E703" s="5"/>
      <c r="F703" s="5"/>
      <c r="G703" s="8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</row>
    <row r="704" spans="3:21" x14ac:dyDescent="0.3">
      <c r="C704" s="5"/>
      <c r="D704" s="5"/>
      <c r="E704" s="5"/>
      <c r="F704" s="5"/>
      <c r="G704" s="8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</row>
    <row r="705" spans="3:21" x14ac:dyDescent="0.3">
      <c r="C705" s="5"/>
      <c r="D705" s="5"/>
      <c r="E705" s="5"/>
      <c r="F705" s="5"/>
      <c r="G705" s="8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</row>
    <row r="706" spans="3:21" x14ac:dyDescent="0.3">
      <c r="C706" s="5"/>
      <c r="D706" s="5"/>
      <c r="E706" s="5"/>
      <c r="F706" s="5"/>
      <c r="G706" s="8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</row>
    <row r="707" spans="3:21" x14ac:dyDescent="0.3">
      <c r="C707" s="5"/>
      <c r="D707" s="5"/>
      <c r="E707" s="5"/>
      <c r="F707" s="5"/>
      <c r="G707" s="8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</row>
    <row r="708" spans="3:21" x14ac:dyDescent="0.3">
      <c r="C708" s="5"/>
      <c r="D708" s="5"/>
      <c r="E708" s="5"/>
      <c r="F708" s="5"/>
      <c r="G708" s="8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</row>
    <row r="709" spans="3:21" x14ac:dyDescent="0.3">
      <c r="C709" s="5"/>
      <c r="D709" s="5"/>
      <c r="E709" s="5"/>
      <c r="F709" s="5"/>
      <c r="G709" s="8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</row>
    <row r="710" spans="3:21" x14ac:dyDescent="0.3">
      <c r="C710" s="5"/>
      <c r="D710" s="5"/>
      <c r="E710" s="5"/>
      <c r="F710" s="5"/>
      <c r="G710" s="8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</row>
    <row r="711" spans="3:21" x14ac:dyDescent="0.3">
      <c r="C711" s="5"/>
      <c r="D711" s="5"/>
      <c r="E711" s="5"/>
      <c r="F711" s="5"/>
      <c r="G711" s="8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</row>
    <row r="712" spans="3:21" x14ac:dyDescent="0.3">
      <c r="C712" s="5"/>
      <c r="D712" s="5"/>
      <c r="E712" s="5"/>
      <c r="F712" s="5"/>
      <c r="G712" s="8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</row>
    <row r="713" spans="3:21" x14ac:dyDescent="0.3">
      <c r="C713" s="5"/>
      <c r="D713" s="5"/>
      <c r="E713" s="5"/>
      <c r="F713" s="5"/>
      <c r="G713" s="8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</row>
    <row r="714" spans="3:21" x14ac:dyDescent="0.3">
      <c r="C714" s="5"/>
      <c r="D714" s="5"/>
      <c r="E714" s="5"/>
      <c r="F714" s="5"/>
      <c r="G714" s="8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</row>
    <row r="715" spans="3:21" x14ac:dyDescent="0.3">
      <c r="C715" s="5"/>
      <c r="D715" s="5"/>
      <c r="E715" s="5"/>
      <c r="F715" s="5"/>
      <c r="G715" s="8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</row>
    <row r="716" spans="3:21" x14ac:dyDescent="0.3">
      <c r="C716" s="5"/>
      <c r="D716" s="5"/>
      <c r="E716" s="5"/>
      <c r="F716" s="5"/>
      <c r="G716" s="8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</row>
    <row r="717" spans="3:21" x14ac:dyDescent="0.3">
      <c r="C717" s="5"/>
      <c r="D717" s="5"/>
      <c r="E717" s="5"/>
      <c r="F717" s="5"/>
      <c r="G717" s="8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</row>
    <row r="718" spans="3:21" x14ac:dyDescent="0.3">
      <c r="C718" s="5"/>
      <c r="D718" s="5"/>
      <c r="E718" s="5"/>
      <c r="F718" s="5"/>
      <c r="G718" s="8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</row>
    <row r="719" spans="3:21" x14ac:dyDescent="0.3">
      <c r="C719" s="5"/>
      <c r="D719" s="5"/>
      <c r="E719" s="5"/>
      <c r="F719" s="5"/>
      <c r="G719" s="8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</row>
    <row r="720" spans="3:21" x14ac:dyDescent="0.3">
      <c r="C720" s="5"/>
      <c r="D720" s="5"/>
      <c r="E720" s="5"/>
      <c r="F720" s="5"/>
      <c r="G720" s="8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</row>
    <row r="721" spans="3:21" x14ac:dyDescent="0.3">
      <c r="C721" s="5"/>
      <c r="D721" s="5"/>
      <c r="E721" s="5"/>
      <c r="F721" s="5"/>
      <c r="G721" s="8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</row>
    <row r="722" spans="3:21" x14ac:dyDescent="0.3">
      <c r="C722" s="5"/>
      <c r="D722" s="5"/>
      <c r="E722" s="5"/>
      <c r="F722" s="5"/>
      <c r="G722" s="8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</row>
    <row r="723" spans="3:21" x14ac:dyDescent="0.3">
      <c r="C723" s="5"/>
      <c r="D723" s="5"/>
      <c r="E723" s="5"/>
      <c r="F723" s="5"/>
      <c r="G723" s="8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</row>
    <row r="724" spans="3:21" x14ac:dyDescent="0.3">
      <c r="C724" s="5"/>
      <c r="D724" s="5"/>
      <c r="E724" s="5"/>
      <c r="F724" s="5"/>
      <c r="G724" s="8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</row>
    <row r="725" spans="3:21" x14ac:dyDescent="0.3">
      <c r="C725" s="5"/>
      <c r="D725" s="5"/>
      <c r="E725" s="5"/>
      <c r="F725" s="5"/>
      <c r="G725" s="8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</row>
    <row r="726" spans="3:21" x14ac:dyDescent="0.3">
      <c r="C726" s="5"/>
      <c r="D726" s="5"/>
      <c r="E726" s="5"/>
      <c r="F726" s="5"/>
      <c r="G726" s="8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</row>
    <row r="727" spans="3:21" x14ac:dyDescent="0.3">
      <c r="C727" s="5"/>
      <c r="D727" s="5"/>
      <c r="E727" s="5"/>
      <c r="F727" s="5"/>
      <c r="G727" s="8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</row>
    <row r="728" spans="3:21" x14ac:dyDescent="0.3">
      <c r="C728" s="5"/>
      <c r="D728" s="5"/>
      <c r="E728" s="5"/>
      <c r="F728" s="5"/>
      <c r="G728" s="8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</row>
    <row r="729" spans="3:21" x14ac:dyDescent="0.3">
      <c r="C729" s="5"/>
      <c r="D729" s="5"/>
      <c r="E729" s="5"/>
      <c r="F729" s="5"/>
      <c r="G729" s="8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</row>
    <row r="730" spans="3:21" x14ac:dyDescent="0.3">
      <c r="C730" s="5"/>
      <c r="D730" s="5"/>
      <c r="E730" s="5"/>
      <c r="F730" s="5"/>
      <c r="G730" s="8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</row>
    <row r="731" spans="3:21" x14ac:dyDescent="0.3">
      <c r="C731" s="5"/>
      <c r="D731" s="5"/>
      <c r="E731" s="5"/>
      <c r="F731" s="5"/>
      <c r="G731" s="8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</row>
    <row r="732" spans="3:21" x14ac:dyDescent="0.3">
      <c r="C732" s="5"/>
      <c r="D732" s="5"/>
      <c r="E732" s="5"/>
      <c r="F732" s="5"/>
      <c r="G732" s="8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</row>
    <row r="733" spans="3:21" x14ac:dyDescent="0.3">
      <c r="C733" s="5"/>
      <c r="D733" s="5"/>
      <c r="E733" s="5"/>
      <c r="F733" s="5"/>
      <c r="G733" s="8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</row>
    <row r="734" spans="3:21" x14ac:dyDescent="0.3">
      <c r="C734" s="5"/>
      <c r="D734" s="5"/>
      <c r="E734" s="5"/>
      <c r="F734" s="5"/>
      <c r="G734" s="8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</row>
    <row r="735" spans="3:21" x14ac:dyDescent="0.3">
      <c r="C735" s="5"/>
      <c r="D735" s="5"/>
      <c r="E735" s="5"/>
      <c r="F735" s="5"/>
      <c r="G735" s="8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</row>
    <row r="736" spans="3:21" x14ac:dyDescent="0.3">
      <c r="C736" s="5"/>
      <c r="D736" s="5"/>
      <c r="E736" s="5"/>
      <c r="F736" s="5"/>
      <c r="G736" s="8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</row>
    <row r="737" spans="3:21" x14ac:dyDescent="0.3">
      <c r="C737" s="5"/>
      <c r="D737" s="5"/>
      <c r="E737" s="5"/>
      <c r="F737" s="5"/>
      <c r="G737" s="8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</row>
    <row r="738" spans="3:21" x14ac:dyDescent="0.3">
      <c r="C738" s="5"/>
      <c r="D738" s="5"/>
      <c r="E738" s="5"/>
      <c r="F738" s="5"/>
      <c r="G738" s="8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</row>
    <row r="739" spans="3:21" x14ac:dyDescent="0.3">
      <c r="C739" s="5"/>
      <c r="D739" s="5"/>
      <c r="E739" s="5"/>
      <c r="F739" s="5"/>
      <c r="G739" s="8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</row>
    <row r="740" spans="3:21" x14ac:dyDescent="0.3">
      <c r="C740" s="5"/>
      <c r="D740" s="5"/>
      <c r="E740" s="5"/>
      <c r="F740" s="5"/>
      <c r="G740" s="8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</row>
    <row r="741" spans="3:21" x14ac:dyDescent="0.3">
      <c r="C741" s="5"/>
      <c r="D741" s="5"/>
      <c r="E741" s="5"/>
      <c r="F741" s="5"/>
      <c r="G741" s="8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</row>
    <row r="742" spans="3:21" x14ac:dyDescent="0.3">
      <c r="C742" s="5"/>
      <c r="D742" s="5"/>
      <c r="E742" s="5"/>
      <c r="F742" s="5"/>
      <c r="G742" s="8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</row>
    <row r="743" spans="3:21" x14ac:dyDescent="0.3">
      <c r="C743" s="5"/>
      <c r="D743" s="5"/>
      <c r="E743" s="5"/>
      <c r="F743" s="5"/>
      <c r="G743" s="8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</row>
    <row r="744" spans="3:21" x14ac:dyDescent="0.3">
      <c r="C744" s="5"/>
      <c r="D744" s="5"/>
      <c r="E744" s="5"/>
      <c r="F744" s="5"/>
      <c r="G744" s="8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</row>
    <row r="745" spans="3:21" x14ac:dyDescent="0.3">
      <c r="C745" s="5"/>
      <c r="D745" s="5"/>
      <c r="E745" s="5"/>
      <c r="F745" s="5"/>
      <c r="G745" s="8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</row>
    <row r="746" spans="3:21" x14ac:dyDescent="0.3">
      <c r="C746" s="5"/>
      <c r="D746" s="5"/>
      <c r="E746" s="5"/>
      <c r="F746" s="5"/>
      <c r="G746" s="8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</row>
    <row r="747" spans="3:21" x14ac:dyDescent="0.3">
      <c r="C747" s="5"/>
      <c r="D747" s="5"/>
      <c r="E747" s="5"/>
      <c r="F747" s="5"/>
      <c r="G747" s="8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</row>
    <row r="748" spans="3:21" x14ac:dyDescent="0.3">
      <c r="C748" s="5"/>
      <c r="D748" s="5"/>
      <c r="E748" s="5"/>
      <c r="F748" s="5"/>
      <c r="G748" s="8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</row>
    <row r="749" spans="3:21" x14ac:dyDescent="0.3">
      <c r="C749" s="5"/>
      <c r="D749" s="5"/>
      <c r="E749" s="5"/>
      <c r="F749" s="5"/>
      <c r="G749" s="8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</row>
    <row r="750" spans="3:21" x14ac:dyDescent="0.3">
      <c r="C750" s="5"/>
      <c r="D750" s="5"/>
      <c r="E750" s="5"/>
      <c r="F750" s="5"/>
      <c r="G750" s="8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</row>
    <row r="751" spans="3:21" x14ac:dyDescent="0.3">
      <c r="C751" s="5"/>
      <c r="D751" s="5"/>
      <c r="E751" s="5"/>
      <c r="F751" s="5"/>
      <c r="G751" s="8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</row>
    <row r="752" spans="3:21" x14ac:dyDescent="0.3">
      <c r="C752" s="5"/>
      <c r="D752" s="5"/>
      <c r="E752" s="5"/>
      <c r="F752" s="5"/>
      <c r="G752" s="8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</row>
    <row r="753" spans="3:21" x14ac:dyDescent="0.3">
      <c r="C753" s="5"/>
      <c r="D753" s="5"/>
      <c r="E753" s="5"/>
      <c r="F753" s="5"/>
      <c r="G753" s="8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</row>
    <row r="754" spans="3:21" x14ac:dyDescent="0.3">
      <c r="C754" s="5"/>
      <c r="D754" s="5"/>
      <c r="E754" s="5"/>
      <c r="F754" s="5"/>
      <c r="G754" s="8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</row>
    <row r="755" spans="3:21" x14ac:dyDescent="0.3">
      <c r="C755" s="5"/>
      <c r="D755" s="5"/>
      <c r="E755" s="5"/>
      <c r="F755" s="5"/>
      <c r="G755" s="8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</row>
    <row r="756" spans="3:21" x14ac:dyDescent="0.3">
      <c r="C756" s="5"/>
      <c r="D756" s="5"/>
      <c r="E756" s="5"/>
      <c r="F756" s="5"/>
      <c r="G756" s="8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</row>
    <row r="757" spans="3:21" x14ac:dyDescent="0.3">
      <c r="C757" s="5"/>
      <c r="D757" s="5"/>
      <c r="E757" s="5"/>
      <c r="F757" s="5"/>
      <c r="G757" s="8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</row>
    <row r="758" spans="3:21" x14ac:dyDescent="0.3">
      <c r="C758" s="5"/>
      <c r="D758" s="5"/>
      <c r="E758" s="5"/>
      <c r="F758" s="5"/>
      <c r="G758" s="8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</row>
    <row r="759" spans="3:21" x14ac:dyDescent="0.3">
      <c r="C759" s="5"/>
      <c r="D759" s="5"/>
      <c r="E759" s="5"/>
      <c r="F759" s="5"/>
      <c r="G759" s="8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</row>
    <row r="760" spans="3:21" x14ac:dyDescent="0.3">
      <c r="C760" s="5"/>
      <c r="D760" s="5"/>
      <c r="E760" s="5"/>
      <c r="F760" s="5"/>
      <c r="G760" s="8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</row>
    <row r="761" spans="3:21" x14ac:dyDescent="0.3">
      <c r="C761" s="5"/>
      <c r="D761" s="5"/>
      <c r="E761" s="5"/>
      <c r="F761" s="5"/>
      <c r="G761" s="8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</row>
    <row r="762" spans="3:21" x14ac:dyDescent="0.3">
      <c r="C762" s="5"/>
      <c r="D762" s="5"/>
      <c r="E762" s="5"/>
      <c r="F762" s="5"/>
      <c r="G762" s="8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</row>
    <row r="763" spans="3:21" x14ac:dyDescent="0.3">
      <c r="C763" s="5"/>
      <c r="D763" s="5"/>
      <c r="E763" s="5"/>
      <c r="F763" s="5"/>
      <c r="G763" s="8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</row>
    <row r="764" spans="3:21" x14ac:dyDescent="0.3">
      <c r="C764" s="5"/>
      <c r="D764" s="5"/>
      <c r="E764" s="5"/>
      <c r="F764" s="5"/>
      <c r="G764" s="8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3:21" x14ac:dyDescent="0.3">
      <c r="C765" s="5"/>
      <c r="D765" s="5"/>
      <c r="E765" s="5"/>
      <c r="F765" s="5"/>
      <c r="G765" s="8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</row>
    <row r="766" spans="3:21" x14ac:dyDescent="0.3">
      <c r="C766" s="5"/>
      <c r="D766" s="5"/>
      <c r="E766" s="5"/>
      <c r="F766" s="5"/>
      <c r="G766" s="8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</row>
    <row r="767" spans="3:21" x14ac:dyDescent="0.3">
      <c r="C767" s="5"/>
      <c r="D767" s="5"/>
      <c r="E767" s="5"/>
      <c r="F767" s="5"/>
      <c r="G767" s="8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</row>
    <row r="768" spans="3:21" x14ac:dyDescent="0.3">
      <c r="C768" s="5"/>
      <c r="D768" s="5"/>
      <c r="E768" s="5"/>
      <c r="F768" s="5"/>
      <c r="G768" s="8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</row>
    <row r="769" spans="3:21" x14ac:dyDescent="0.3">
      <c r="C769" s="5"/>
      <c r="D769" s="5"/>
      <c r="E769" s="5"/>
      <c r="F769" s="5"/>
      <c r="G769" s="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3:21" x14ac:dyDescent="0.3">
      <c r="C770" s="5"/>
      <c r="D770" s="5"/>
      <c r="E770" s="5"/>
      <c r="F770" s="5"/>
      <c r="G770" s="8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  <row r="771" spans="3:21" x14ac:dyDescent="0.3">
      <c r="C771" s="5"/>
      <c r="D771" s="5"/>
      <c r="E771" s="5"/>
      <c r="F771" s="5"/>
      <c r="G771" s="8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</row>
    <row r="772" spans="3:21" x14ac:dyDescent="0.3">
      <c r="C772" s="5"/>
      <c r="D772" s="5"/>
      <c r="E772" s="5"/>
      <c r="F772" s="5"/>
      <c r="G772" s="8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</row>
    <row r="773" spans="3:21" x14ac:dyDescent="0.3">
      <c r="C773" s="5"/>
      <c r="D773" s="5"/>
      <c r="E773" s="5"/>
      <c r="F773" s="5"/>
      <c r="G773" s="8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</row>
    <row r="774" spans="3:21" x14ac:dyDescent="0.3">
      <c r="C774" s="5"/>
      <c r="D774" s="5"/>
      <c r="E774" s="5"/>
      <c r="F774" s="5"/>
      <c r="G774" s="8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</row>
    <row r="775" spans="3:21" x14ac:dyDescent="0.3">
      <c r="C775" s="5"/>
      <c r="D775" s="5"/>
      <c r="E775" s="5"/>
      <c r="F775" s="5"/>
      <c r="G775" s="8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</row>
    <row r="776" spans="3:21" x14ac:dyDescent="0.3">
      <c r="C776" s="5"/>
      <c r="D776" s="5"/>
      <c r="E776" s="5"/>
      <c r="F776" s="5"/>
      <c r="G776" s="8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</row>
    <row r="777" spans="3:21" x14ac:dyDescent="0.3">
      <c r="C777" s="5"/>
      <c r="D777" s="5"/>
      <c r="E777" s="5"/>
      <c r="F777" s="5"/>
      <c r="G777" s="8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</row>
    <row r="778" spans="3:21" x14ac:dyDescent="0.3">
      <c r="C778" s="5"/>
      <c r="D778" s="5"/>
      <c r="E778" s="5"/>
      <c r="F778" s="5"/>
      <c r="G778" s="8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</row>
    <row r="779" spans="3:21" x14ac:dyDescent="0.3">
      <c r="C779" s="5"/>
      <c r="D779" s="5"/>
      <c r="E779" s="5"/>
      <c r="F779" s="5"/>
      <c r="G779" s="8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</row>
    <row r="780" spans="3:21" x14ac:dyDescent="0.3">
      <c r="C780" s="5"/>
      <c r="D780" s="5"/>
      <c r="E780" s="5"/>
      <c r="F780" s="5"/>
      <c r="G780" s="8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</row>
    <row r="781" spans="3:21" x14ac:dyDescent="0.3">
      <c r="C781" s="5"/>
      <c r="D781" s="5"/>
      <c r="E781" s="5"/>
      <c r="F781" s="5"/>
      <c r="G781" s="8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</row>
    <row r="782" spans="3:21" x14ac:dyDescent="0.3">
      <c r="C782" s="5"/>
      <c r="D782" s="5"/>
      <c r="E782" s="5"/>
      <c r="F782" s="5"/>
      <c r="G782" s="8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</row>
    <row r="783" spans="3:21" x14ac:dyDescent="0.3">
      <c r="C783" s="5"/>
      <c r="D783" s="5"/>
      <c r="E783" s="5"/>
      <c r="F783" s="5"/>
      <c r="G783" s="8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</row>
    <row r="784" spans="3:21" x14ac:dyDescent="0.3">
      <c r="C784" s="5"/>
      <c r="D784" s="5"/>
      <c r="E784" s="5"/>
      <c r="F784" s="5"/>
      <c r="G784" s="8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</row>
    <row r="785" spans="3:21" x14ac:dyDescent="0.3">
      <c r="C785" s="5"/>
      <c r="D785" s="5"/>
      <c r="E785" s="5"/>
      <c r="F785" s="5"/>
      <c r="G785" s="8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</row>
    <row r="786" spans="3:21" x14ac:dyDescent="0.3">
      <c r="C786" s="5"/>
      <c r="D786" s="5"/>
      <c r="E786" s="5"/>
      <c r="F786" s="5"/>
      <c r="G786" s="8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</row>
    <row r="787" spans="3:21" x14ac:dyDescent="0.3">
      <c r="C787" s="5"/>
      <c r="D787" s="5"/>
      <c r="E787" s="5"/>
      <c r="F787" s="5"/>
      <c r="G787" s="8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</row>
    <row r="788" spans="3:21" x14ac:dyDescent="0.3">
      <c r="C788" s="5"/>
      <c r="D788" s="5"/>
      <c r="E788" s="5"/>
      <c r="F788" s="5"/>
      <c r="G788" s="8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</row>
    <row r="789" spans="3:21" x14ac:dyDescent="0.3">
      <c r="C789" s="5"/>
      <c r="D789" s="5"/>
      <c r="E789" s="5"/>
      <c r="F789" s="5"/>
      <c r="G789" s="8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</row>
    <row r="790" spans="3:21" x14ac:dyDescent="0.3">
      <c r="C790" s="5"/>
      <c r="D790" s="5"/>
      <c r="E790" s="5"/>
      <c r="F790" s="5"/>
      <c r="G790" s="8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</row>
    <row r="791" spans="3:21" x14ac:dyDescent="0.3">
      <c r="C791" s="5"/>
      <c r="D791" s="5"/>
      <c r="E791" s="5"/>
      <c r="F791" s="5"/>
      <c r="G791" s="8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</row>
    <row r="792" spans="3:21" x14ac:dyDescent="0.3">
      <c r="C792" s="5"/>
      <c r="D792" s="5"/>
      <c r="E792" s="5"/>
      <c r="F792" s="5"/>
      <c r="G792" s="8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</row>
    <row r="793" spans="3:21" x14ac:dyDescent="0.3">
      <c r="C793" s="5"/>
      <c r="D793" s="5"/>
      <c r="E793" s="5"/>
      <c r="F793" s="5"/>
      <c r="G793" s="8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</row>
    <row r="794" spans="3:21" x14ac:dyDescent="0.3">
      <c r="C794" s="5"/>
      <c r="D794" s="5"/>
      <c r="E794" s="5"/>
      <c r="F794" s="5"/>
      <c r="G794" s="8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</row>
    <row r="795" spans="3:21" x14ac:dyDescent="0.3">
      <c r="C795" s="5"/>
      <c r="D795" s="5"/>
      <c r="E795" s="5"/>
      <c r="F795" s="5"/>
      <c r="G795" s="8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</row>
    <row r="796" spans="3:21" x14ac:dyDescent="0.3">
      <c r="C796" s="5"/>
      <c r="D796" s="5"/>
      <c r="E796" s="5"/>
      <c r="F796" s="5"/>
      <c r="G796" s="8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</row>
    <row r="797" spans="3:21" x14ac:dyDescent="0.3">
      <c r="C797" s="5"/>
      <c r="D797" s="5"/>
      <c r="E797" s="5"/>
      <c r="F797" s="5"/>
      <c r="G797" s="8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</row>
    <row r="798" spans="3:21" x14ac:dyDescent="0.3">
      <c r="C798" s="5"/>
      <c r="D798" s="5"/>
      <c r="E798" s="5"/>
      <c r="F798" s="5"/>
      <c r="G798" s="8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</row>
    <row r="799" spans="3:21" x14ac:dyDescent="0.3">
      <c r="C799" s="5"/>
      <c r="D799" s="5"/>
      <c r="E799" s="5"/>
      <c r="F799" s="5"/>
      <c r="G799" s="8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</row>
    <row r="800" spans="3:21" x14ac:dyDescent="0.3">
      <c r="C800" s="5"/>
      <c r="D800" s="5"/>
      <c r="E800" s="5"/>
      <c r="F800" s="5"/>
      <c r="G800" s="8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</row>
    <row r="801" spans="3:21" x14ac:dyDescent="0.3">
      <c r="C801" s="5"/>
      <c r="D801" s="5"/>
      <c r="E801" s="5"/>
      <c r="F801" s="5"/>
      <c r="G801" s="8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</row>
    <row r="802" spans="3:21" x14ac:dyDescent="0.3">
      <c r="C802" s="5"/>
      <c r="D802" s="5"/>
      <c r="E802" s="5"/>
      <c r="F802" s="5"/>
      <c r="G802" s="8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</row>
    <row r="803" spans="3:21" x14ac:dyDescent="0.3">
      <c r="C803" s="5"/>
      <c r="D803" s="5"/>
      <c r="E803" s="5"/>
      <c r="F803" s="5"/>
      <c r="G803" s="8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</row>
    <row r="804" spans="3:21" x14ac:dyDescent="0.3">
      <c r="C804" s="5"/>
      <c r="D804" s="5"/>
      <c r="E804" s="5"/>
      <c r="F804" s="5"/>
      <c r="G804" s="8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</row>
    <row r="805" spans="3:21" x14ac:dyDescent="0.3">
      <c r="C805" s="5"/>
      <c r="D805" s="5"/>
      <c r="E805" s="5"/>
      <c r="F805" s="5"/>
      <c r="G805" s="8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</row>
    <row r="806" spans="3:21" x14ac:dyDescent="0.3">
      <c r="C806" s="5"/>
      <c r="D806" s="5"/>
      <c r="E806" s="5"/>
      <c r="F806" s="5"/>
      <c r="G806" s="8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</row>
    <row r="807" spans="3:21" x14ac:dyDescent="0.3">
      <c r="C807" s="5"/>
      <c r="D807" s="5"/>
      <c r="E807" s="5"/>
      <c r="F807" s="5"/>
      <c r="G807" s="8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</row>
    <row r="808" spans="3:21" x14ac:dyDescent="0.3">
      <c r="C808" s="5"/>
      <c r="D808" s="5"/>
      <c r="E808" s="5"/>
      <c r="F808" s="5"/>
      <c r="G808" s="8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</row>
    <row r="809" spans="3:21" x14ac:dyDescent="0.3">
      <c r="C809" s="5"/>
      <c r="D809" s="5"/>
      <c r="E809" s="5"/>
      <c r="F809" s="5"/>
      <c r="G809" s="8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</row>
    <row r="810" spans="3:21" x14ac:dyDescent="0.3">
      <c r="C810" s="5"/>
      <c r="D810" s="5"/>
      <c r="E810" s="5"/>
      <c r="F810" s="5"/>
      <c r="G810" s="8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</row>
    <row r="811" spans="3:21" x14ac:dyDescent="0.3">
      <c r="C811" s="5"/>
      <c r="D811" s="5"/>
      <c r="E811" s="5"/>
      <c r="F811" s="5"/>
      <c r="G811" s="8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</row>
    <row r="812" spans="3:21" x14ac:dyDescent="0.3">
      <c r="C812" s="5"/>
      <c r="D812" s="5"/>
      <c r="E812" s="5"/>
      <c r="F812" s="5"/>
      <c r="G812" s="8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</row>
    <row r="813" spans="3:21" x14ac:dyDescent="0.3">
      <c r="C813" s="5"/>
      <c r="D813" s="5"/>
      <c r="E813" s="5"/>
      <c r="F813" s="5"/>
      <c r="G813" s="8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</row>
    <row r="814" spans="3:21" x14ac:dyDescent="0.3">
      <c r="C814" s="5"/>
      <c r="D814" s="5"/>
      <c r="E814" s="5"/>
      <c r="F814" s="5"/>
      <c r="G814" s="8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</row>
    <row r="815" spans="3:21" x14ac:dyDescent="0.3">
      <c r="C815" s="5"/>
      <c r="D815" s="5"/>
      <c r="E815" s="5"/>
      <c r="F815" s="5"/>
      <c r="G815" s="8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</row>
    <row r="816" spans="3:21" x14ac:dyDescent="0.3">
      <c r="C816" s="5"/>
      <c r="D816" s="5"/>
      <c r="E816" s="5"/>
      <c r="F816" s="5"/>
      <c r="G816" s="8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</row>
    <row r="817" spans="3:21" x14ac:dyDescent="0.3">
      <c r="C817" s="5"/>
      <c r="D817" s="5"/>
      <c r="E817" s="5"/>
      <c r="F817" s="5"/>
      <c r="G817" s="8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</row>
    <row r="818" spans="3:21" x14ac:dyDescent="0.3">
      <c r="C818" s="5"/>
      <c r="D818" s="5"/>
      <c r="E818" s="5"/>
      <c r="F818" s="5"/>
      <c r="G818" s="8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</row>
    <row r="819" spans="3:21" x14ac:dyDescent="0.3">
      <c r="C819" s="5"/>
      <c r="D819" s="5"/>
      <c r="E819" s="5"/>
      <c r="F819" s="5"/>
      <c r="G819" s="8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</row>
    <row r="820" spans="3:21" x14ac:dyDescent="0.3">
      <c r="C820" s="5"/>
      <c r="D820" s="5"/>
      <c r="E820" s="5"/>
      <c r="F820" s="5"/>
      <c r="G820" s="8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</row>
    <row r="821" spans="3:21" x14ac:dyDescent="0.3">
      <c r="C821" s="5"/>
      <c r="D821" s="5"/>
      <c r="E821" s="5"/>
      <c r="F821" s="5"/>
      <c r="G821" s="8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</row>
    <row r="822" spans="3:21" x14ac:dyDescent="0.3">
      <c r="C822" s="5"/>
      <c r="D822" s="5"/>
      <c r="E822" s="5"/>
      <c r="F822" s="5"/>
      <c r="G822" s="8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</row>
    <row r="823" spans="3:21" x14ac:dyDescent="0.3">
      <c r="C823" s="5"/>
      <c r="D823" s="5"/>
      <c r="E823" s="5"/>
      <c r="F823" s="5"/>
      <c r="G823" s="8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</row>
    <row r="824" spans="3:21" x14ac:dyDescent="0.3">
      <c r="C824" s="5"/>
      <c r="D824" s="5"/>
      <c r="E824" s="5"/>
      <c r="F824" s="5"/>
      <c r="G824" s="8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</row>
    <row r="825" spans="3:21" x14ac:dyDescent="0.3">
      <c r="C825" s="5"/>
      <c r="D825" s="5"/>
      <c r="E825" s="5"/>
      <c r="F825" s="5"/>
      <c r="G825" s="8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</row>
    <row r="826" spans="3:21" x14ac:dyDescent="0.3">
      <c r="C826" s="5"/>
      <c r="D826" s="5"/>
      <c r="E826" s="5"/>
      <c r="F826" s="5"/>
      <c r="G826" s="8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</row>
    <row r="827" spans="3:21" x14ac:dyDescent="0.3">
      <c r="C827" s="5"/>
      <c r="D827" s="5"/>
      <c r="E827" s="5"/>
      <c r="F827" s="5"/>
      <c r="G827" s="8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</row>
    <row r="828" spans="3:21" x14ac:dyDescent="0.3">
      <c r="C828" s="5"/>
      <c r="D828" s="5"/>
      <c r="E828" s="5"/>
      <c r="F828" s="5"/>
      <c r="G828" s="8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</row>
    <row r="829" spans="3:21" x14ac:dyDescent="0.3">
      <c r="C829" s="5"/>
      <c r="D829" s="5"/>
      <c r="E829" s="5"/>
      <c r="F829" s="5"/>
      <c r="G829" s="8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</row>
    <row r="830" spans="3:21" x14ac:dyDescent="0.3">
      <c r="C830" s="5"/>
      <c r="D830" s="5"/>
      <c r="E830" s="5"/>
      <c r="F830" s="5"/>
      <c r="G830" s="8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</row>
    <row r="831" spans="3:21" x14ac:dyDescent="0.3">
      <c r="C831" s="5"/>
      <c r="D831" s="5"/>
      <c r="E831" s="5"/>
      <c r="F831" s="5"/>
      <c r="G831" s="8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</row>
    <row r="832" spans="3:21" x14ac:dyDescent="0.3">
      <c r="C832" s="5"/>
      <c r="D832" s="5"/>
      <c r="E832" s="5"/>
      <c r="F832" s="5"/>
      <c r="G832" s="8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</row>
    <row r="833" spans="3:21" x14ac:dyDescent="0.3">
      <c r="C833" s="5"/>
      <c r="D833" s="5"/>
      <c r="E833" s="5"/>
      <c r="F833" s="5"/>
      <c r="G833" s="8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</row>
    <row r="834" spans="3:21" x14ac:dyDescent="0.3">
      <c r="C834" s="5"/>
      <c r="D834" s="5"/>
      <c r="E834" s="5"/>
      <c r="F834" s="5"/>
      <c r="G834" s="8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</row>
    <row r="835" spans="3:21" x14ac:dyDescent="0.3">
      <c r="C835" s="5"/>
      <c r="D835" s="5"/>
      <c r="E835" s="5"/>
      <c r="F835" s="5"/>
      <c r="G835" s="8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</row>
    <row r="836" spans="3:21" x14ac:dyDescent="0.3">
      <c r="C836" s="5"/>
      <c r="D836" s="5"/>
      <c r="E836" s="5"/>
      <c r="F836" s="5"/>
      <c r="G836" s="8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</row>
    <row r="837" spans="3:21" x14ac:dyDescent="0.3">
      <c r="C837" s="5"/>
      <c r="D837" s="5"/>
      <c r="E837" s="5"/>
      <c r="F837" s="5"/>
      <c r="G837" s="8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</row>
    <row r="838" spans="3:21" x14ac:dyDescent="0.3">
      <c r="C838" s="5"/>
      <c r="D838" s="5"/>
      <c r="E838" s="5"/>
      <c r="F838" s="5"/>
      <c r="G838" s="8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</row>
    <row r="839" spans="3:21" x14ac:dyDescent="0.3">
      <c r="C839" s="5"/>
      <c r="D839" s="5"/>
      <c r="E839" s="5"/>
      <c r="F839" s="5"/>
      <c r="G839" s="8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</row>
    <row r="840" spans="3:21" x14ac:dyDescent="0.3">
      <c r="C840" s="5"/>
      <c r="D840" s="5"/>
      <c r="E840" s="5"/>
      <c r="F840" s="5"/>
      <c r="G840" s="8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</row>
    <row r="841" spans="3:21" x14ac:dyDescent="0.3">
      <c r="C841" s="5"/>
      <c r="D841" s="5"/>
      <c r="E841" s="5"/>
      <c r="F841" s="5"/>
      <c r="G841" s="8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</row>
    <row r="842" spans="3:21" x14ac:dyDescent="0.3">
      <c r="C842" s="5"/>
      <c r="D842" s="5"/>
      <c r="E842" s="5"/>
      <c r="F842" s="5"/>
      <c r="G842" s="8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</row>
    <row r="843" spans="3:21" x14ac:dyDescent="0.3">
      <c r="C843" s="5"/>
      <c r="D843" s="5"/>
      <c r="E843" s="5"/>
      <c r="F843" s="5"/>
      <c r="G843" s="8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</row>
    <row r="844" spans="3:21" x14ac:dyDescent="0.3">
      <c r="C844" s="5"/>
      <c r="D844" s="5"/>
      <c r="E844" s="5"/>
      <c r="F844" s="5"/>
      <c r="G844" s="8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</row>
    <row r="845" spans="3:21" x14ac:dyDescent="0.3">
      <c r="C845" s="5"/>
      <c r="D845" s="5"/>
      <c r="E845" s="5"/>
      <c r="F845" s="5"/>
      <c r="G845" s="8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</row>
    <row r="846" spans="3:21" x14ac:dyDescent="0.3">
      <c r="C846" s="5"/>
      <c r="D846" s="5"/>
      <c r="E846" s="5"/>
      <c r="F846" s="5"/>
      <c r="G846" s="8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</row>
    <row r="847" spans="3:21" x14ac:dyDescent="0.3">
      <c r="C847" s="5"/>
      <c r="D847" s="5"/>
      <c r="E847" s="5"/>
      <c r="F847" s="5"/>
      <c r="G847" s="8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</row>
    <row r="848" spans="3:21" x14ac:dyDescent="0.3">
      <c r="C848" s="5"/>
      <c r="D848" s="5"/>
      <c r="E848" s="5"/>
      <c r="F848" s="5"/>
      <c r="G848" s="8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</row>
    <row r="849" spans="3:21" x14ac:dyDescent="0.3">
      <c r="C849" s="5"/>
      <c r="D849" s="5"/>
      <c r="E849" s="5"/>
      <c r="F849" s="5"/>
      <c r="G849" s="8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</row>
    <row r="850" spans="3:21" x14ac:dyDescent="0.3">
      <c r="C850" s="5"/>
      <c r="D850" s="5"/>
      <c r="E850" s="5"/>
      <c r="F850" s="5"/>
      <c r="G850" s="8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</row>
    <row r="851" spans="3:21" x14ac:dyDescent="0.3">
      <c r="C851" s="5"/>
      <c r="D851" s="5"/>
      <c r="E851" s="5"/>
      <c r="F851" s="5"/>
      <c r="G851" s="8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</row>
    <row r="852" spans="3:21" x14ac:dyDescent="0.3">
      <c r="C852" s="5"/>
      <c r="D852" s="5"/>
      <c r="E852" s="5"/>
      <c r="F852" s="5"/>
      <c r="G852" s="8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</row>
    <row r="853" spans="3:21" x14ac:dyDescent="0.3">
      <c r="C853" s="5"/>
      <c r="D853" s="5"/>
      <c r="E853" s="5"/>
      <c r="F853" s="5"/>
      <c r="G853" s="8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</row>
    <row r="854" spans="3:21" x14ac:dyDescent="0.3">
      <c r="C854" s="5"/>
      <c r="D854" s="5"/>
      <c r="E854" s="5"/>
      <c r="F854" s="5"/>
      <c r="G854" s="8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</row>
    <row r="855" spans="3:21" x14ac:dyDescent="0.3">
      <c r="C855" s="5"/>
      <c r="D855" s="5"/>
      <c r="E855" s="5"/>
      <c r="F855" s="5"/>
      <c r="G855" s="8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</row>
    <row r="856" spans="3:21" x14ac:dyDescent="0.3">
      <c r="C856" s="5"/>
      <c r="D856" s="5"/>
      <c r="E856" s="5"/>
      <c r="F856" s="5"/>
      <c r="G856" s="8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</row>
    <row r="857" spans="3:21" x14ac:dyDescent="0.3">
      <c r="C857" s="5"/>
      <c r="D857" s="5"/>
      <c r="E857" s="5"/>
      <c r="F857" s="5"/>
      <c r="G857" s="8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</row>
    <row r="858" spans="3:21" x14ac:dyDescent="0.3">
      <c r="C858" s="5"/>
      <c r="D858" s="5"/>
      <c r="E858" s="5"/>
      <c r="F858" s="5"/>
      <c r="G858" s="8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</row>
    <row r="859" spans="3:21" x14ac:dyDescent="0.3">
      <c r="C859" s="5"/>
      <c r="D859" s="5"/>
      <c r="E859" s="5"/>
      <c r="F859" s="5"/>
      <c r="G859" s="8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</row>
    <row r="860" spans="3:21" x14ac:dyDescent="0.3">
      <c r="C860" s="5"/>
      <c r="D860" s="5"/>
      <c r="E860" s="5"/>
      <c r="F860" s="5"/>
      <c r="G860" s="8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</row>
    <row r="861" spans="3:21" x14ac:dyDescent="0.3">
      <c r="C861" s="5"/>
      <c r="D861" s="5"/>
      <c r="E861" s="5"/>
      <c r="F861" s="5"/>
      <c r="G861" s="8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</row>
    <row r="862" spans="3:21" x14ac:dyDescent="0.3">
      <c r="C862" s="5"/>
      <c r="D862" s="5"/>
      <c r="E862" s="5"/>
      <c r="F862" s="5"/>
      <c r="G862" s="8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</row>
    <row r="863" spans="3:21" x14ac:dyDescent="0.3">
      <c r="C863" s="5"/>
      <c r="D863" s="5"/>
      <c r="E863" s="5"/>
      <c r="F863" s="5"/>
      <c r="G863" s="8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</row>
    <row r="864" spans="3:21" x14ac:dyDescent="0.3">
      <c r="C864" s="5"/>
      <c r="D864" s="5"/>
      <c r="E864" s="5"/>
      <c r="F864" s="5"/>
      <c r="G864" s="8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</row>
    <row r="865" spans="3:21" x14ac:dyDescent="0.3">
      <c r="C865" s="5"/>
      <c r="D865" s="5"/>
      <c r="E865" s="5"/>
      <c r="F865" s="5"/>
      <c r="G865" s="8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</row>
    <row r="866" spans="3:21" x14ac:dyDescent="0.3">
      <c r="C866" s="5"/>
      <c r="D866" s="5"/>
      <c r="E866" s="5"/>
      <c r="F866" s="5"/>
      <c r="G866" s="8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</row>
    <row r="867" spans="3:21" x14ac:dyDescent="0.3">
      <c r="C867" s="5"/>
      <c r="D867" s="5"/>
      <c r="E867" s="5"/>
      <c r="F867" s="5"/>
      <c r="G867" s="8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</row>
    <row r="868" spans="3:21" x14ac:dyDescent="0.3">
      <c r="C868" s="5"/>
      <c r="D868" s="5"/>
      <c r="E868" s="5"/>
      <c r="F868" s="5"/>
      <c r="G868" s="8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</row>
    <row r="869" spans="3:21" x14ac:dyDescent="0.3">
      <c r="C869" s="5"/>
      <c r="D869" s="5"/>
      <c r="E869" s="5"/>
      <c r="F869" s="5"/>
      <c r="G869" s="8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</row>
    <row r="870" spans="3:21" x14ac:dyDescent="0.3">
      <c r="C870" s="5"/>
      <c r="D870" s="5"/>
      <c r="E870" s="5"/>
      <c r="F870" s="5"/>
      <c r="G870" s="8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</row>
    <row r="871" spans="3:21" x14ac:dyDescent="0.3">
      <c r="C871" s="5"/>
      <c r="D871" s="5"/>
      <c r="E871" s="5"/>
      <c r="F871" s="5"/>
      <c r="G871" s="8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</row>
    <row r="872" spans="3:21" x14ac:dyDescent="0.3">
      <c r="C872" s="5"/>
      <c r="D872" s="5"/>
      <c r="E872" s="5"/>
      <c r="F872" s="5"/>
      <c r="G872" s="8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</row>
    <row r="873" spans="3:21" x14ac:dyDescent="0.3">
      <c r="C873" s="5"/>
      <c r="D873" s="5"/>
      <c r="E873" s="5"/>
      <c r="F873" s="5"/>
      <c r="G873" s="8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</row>
    <row r="874" spans="3:21" x14ac:dyDescent="0.3">
      <c r="C874" s="5"/>
      <c r="D874" s="5"/>
      <c r="E874" s="5"/>
      <c r="F874" s="5"/>
      <c r="G874" s="8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</row>
    <row r="875" spans="3:21" x14ac:dyDescent="0.3">
      <c r="C875" s="5"/>
      <c r="D875" s="5"/>
      <c r="E875" s="5"/>
      <c r="F875" s="5"/>
      <c r="G875" s="8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</row>
    <row r="876" spans="3:21" x14ac:dyDescent="0.3">
      <c r="C876" s="5"/>
      <c r="D876" s="5"/>
      <c r="E876" s="5"/>
      <c r="F876" s="5"/>
      <c r="G876" s="8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</row>
    <row r="877" spans="3:21" x14ac:dyDescent="0.3">
      <c r="C877" s="5"/>
      <c r="D877" s="5"/>
      <c r="E877" s="5"/>
      <c r="F877" s="5"/>
      <c r="G877" s="8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</row>
    <row r="878" spans="3:21" x14ac:dyDescent="0.3">
      <c r="C878" s="5"/>
      <c r="D878" s="5"/>
      <c r="E878" s="5"/>
      <c r="F878" s="5"/>
      <c r="G878" s="8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</row>
    <row r="879" spans="3:21" x14ac:dyDescent="0.3">
      <c r="C879" s="5"/>
      <c r="D879" s="5"/>
      <c r="E879" s="5"/>
      <c r="F879" s="5"/>
      <c r="G879" s="8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</row>
    <row r="880" spans="3:21" x14ac:dyDescent="0.3">
      <c r="C880" s="5"/>
      <c r="D880" s="5"/>
      <c r="E880" s="5"/>
      <c r="F880" s="5"/>
      <c r="G880" s="8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</row>
    <row r="881" spans="3:21" x14ac:dyDescent="0.3">
      <c r="C881" s="5"/>
      <c r="D881" s="5"/>
      <c r="E881" s="5"/>
      <c r="F881" s="5"/>
      <c r="G881" s="8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</row>
    <row r="882" spans="3:21" x14ac:dyDescent="0.3">
      <c r="C882" s="5"/>
      <c r="D882" s="5"/>
      <c r="E882" s="5"/>
      <c r="F882" s="5"/>
      <c r="G882" s="8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</row>
    <row r="883" spans="3:21" x14ac:dyDescent="0.3">
      <c r="C883" s="5"/>
      <c r="D883" s="5"/>
      <c r="E883" s="5"/>
      <c r="F883" s="5"/>
      <c r="G883" s="8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</row>
    <row r="884" spans="3:21" x14ac:dyDescent="0.3">
      <c r="C884" s="5"/>
      <c r="D884" s="5"/>
      <c r="E884" s="5"/>
      <c r="F884" s="5"/>
      <c r="G884" s="8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</row>
    <row r="885" spans="3:21" x14ac:dyDescent="0.3">
      <c r="C885" s="5"/>
      <c r="D885" s="5"/>
      <c r="E885" s="5"/>
      <c r="F885" s="5"/>
      <c r="G885" s="8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</row>
    <row r="886" spans="3:21" x14ac:dyDescent="0.3">
      <c r="C886" s="5"/>
      <c r="D886" s="5"/>
      <c r="E886" s="5"/>
      <c r="F886" s="5"/>
      <c r="G886" s="8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</row>
    <row r="887" spans="3:21" x14ac:dyDescent="0.3">
      <c r="C887" s="5"/>
      <c r="D887" s="5"/>
      <c r="E887" s="5"/>
      <c r="F887" s="5"/>
      <c r="G887" s="8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</row>
    <row r="888" spans="3:21" x14ac:dyDescent="0.3">
      <c r="C888" s="5"/>
      <c r="D888" s="5"/>
      <c r="E888" s="5"/>
      <c r="F888" s="5"/>
      <c r="G888" s="8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</row>
    <row r="889" spans="3:21" x14ac:dyDescent="0.3">
      <c r="C889" s="5"/>
      <c r="D889" s="5"/>
      <c r="E889" s="5"/>
      <c r="F889" s="5"/>
      <c r="G889" s="8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</row>
    <row r="890" spans="3:21" x14ac:dyDescent="0.3">
      <c r="C890" s="5"/>
      <c r="D890" s="5"/>
      <c r="E890" s="5"/>
      <c r="F890" s="5"/>
      <c r="G890" s="8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</row>
    <row r="891" spans="3:21" x14ac:dyDescent="0.3">
      <c r="C891" s="5"/>
      <c r="D891" s="5"/>
      <c r="E891" s="5"/>
      <c r="F891" s="5"/>
      <c r="G891" s="8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</row>
    <row r="892" spans="3:21" x14ac:dyDescent="0.3">
      <c r="C892" s="5"/>
      <c r="D892" s="5"/>
      <c r="E892" s="5"/>
      <c r="F892" s="5"/>
      <c r="G892" s="8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</row>
    <row r="893" spans="3:21" x14ac:dyDescent="0.3">
      <c r="C893" s="5"/>
      <c r="D893" s="5"/>
      <c r="E893" s="5"/>
      <c r="F893" s="5"/>
      <c r="G893" s="8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</row>
    <row r="894" spans="3:21" x14ac:dyDescent="0.3">
      <c r="C894" s="5"/>
      <c r="D894" s="5"/>
      <c r="E894" s="5"/>
      <c r="F894" s="5"/>
      <c r="G894" s="8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</row>
    <row r="895" spans="3:21" x14ac:dyDescent="0.3">
      <c r="C895" s="5"/>
      <c r="D895" s="5"/>
      <c r="E895" s="5"/>
      <c r="F895" s="5"/>
      <c r="G895" s="8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</row>
    <row r="896" spans="3:21" x14ac:dyDescent="0.3">
      <c r="C896" s="5"/>
      <c r="D896" s="5"/>
      <c r="E896" s="5"/>
      <c r="F896" s="5"/>
      <c r="G896" s="8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</row>
    <row r="897" spans="3:21" x14ac:dyDescent="0.3">
      <c r="C897" s="5"/>
      <c r="D897" s="5"/>
      <c r="E897" s="5"/>
      <c r="F897" s="5"/>
      <c r="G897" s="8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</row>
    <row r="898" spans="3:21" x14ac:dyDescent="0.3">
      <c r="C898" s="5"/>
      <c r="D898" s="5"/>
      <c r="E898" s="5"/>
      <c r="F898" s="5"/>
      <c r="G898" s="8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</row>
    <row r="899" spans="3:21" x14ac:dyDescent="0.3">
      <c r="C899" s="5"/>
      <c r="D899" s="5"/>
      <c r="E899" s="5"/>
      <c r="F899" s="5"/>
      <c r="G899" s="8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</row>
    <row r="900" spans="3:21" x14ac:dyDescent="0.3">
      <c r="C900" s="5"/>
      <c r="D900" s="5"/>
      <c r="E900" s="5"/>
      <c r="F900" s="5"/>
      <c r="G900" s="8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</row>
    <row r="901" spans="3:21" x14ac:dyDescent="0.3">
      <c r="C901" s="5"/>
      <c r="D901" s="5"/>
      <c r="E901" s="5"/>
      <c r="F901" s="5"/>
      <c r="G901" s="8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</row>
    <row r="902" spans="3:21" x14ac:dyDescent="0.3">
      <c r="C902" s="5"/>
      <c r="D902" s="5"/>
      <c r="E902" s="5"/>
      <c r="F902" s="5"/>
      <c r="G902" s="8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</row>
    <row r="903" spans="3:21" x14ac:dyDescent="0.3">
      <c r="C903" s="5"/>
      <c r="D903" s="5"/>
      <c r="E903" s="5"/>
      <c r="F903" s="5"/>
      <c r="G903" s="8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</row>
    <row r="904" spans="3:21" x14ac:dyDescent="0.3">
      <c r="C904" s="5"/>
      <c r="D904" s="5"/>
      <c r="E904" s="5"/>
      <c r="F904" s="5"/>
      <c r="G904" s="8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</row>
    <row r="905" spans="3:21" x14ac:dyDescent="0.3">
      <c r="C905" s="5"/>
      <c r="D905" s="5"/>
      <c r="E905" s="5"/>
      <c r="F905" s="5"/>
      <c r="G905" s="8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</row>
    <row r="906" spans="3:21" x14ac:dyDescent="0.3">
      <c r="C906" s="5"/>
      <c r="D906" s="5"/>
      <c r="E906" s="5"/>
      <c r="F906" s="5"/>
      <c r="G906" s="8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</row>
    <row r="907" spans="3:21" x14ac:dyDescent="0.3">
      <c r="C907" s="5"/>
      <c r="D907" s="5"/>
      <c r="E907" s="5"/>
      <c r="F907" s="5"/>
      <c r="G907" s="8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</row>
    <row r="908" spans="3:21" x14ac:dyDescent="0.3">
      <c r="C908" s="5"/>
      <c r="D908" s="5"/>
      <c r="E908" s="5"/>
      <c r="F908" s="5"/>
      <c r="G908" s="8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</row>
    <row r="909" spans="3:21" x14ac:dyDescent="0.3">
      <c r="C909" s="5"/>
      <c r="D909" s="5"/>
      <c r="E909" s="5"/>
      <c r="F909" s="5"/>
      <c r="G909" s="8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</row>
    <row r="910" spans="3:21" x14ac:dyDescent="0.3">
      <c r="C910" s="5"/>
      <c r="D910" s="5"/>
      <c r="E910" s="5"/>
      <c r="F910" s="5"/>
      <c r="G910" s="8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</row>
    <row r="911" spans="3:21" x14ac:dyDescent="0.3">
      <c r="C911" s="5"/>
      <c r="D911" s="5"/>
      <c r="E911" s="5"/>
      <c r="F911" s="5"/>
      <c r="G911" s="8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</row>
    <row r="912" spans="3:21" x14ac:dyDescent="0.3">
      <c r="C912" s="5"/>
      <c r="D912" s="5"/>
      <c r="E912" s="5"/>
      <c r="F912" s="5"/>
      <c r="G912" s="8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</row>
    <row r="913" spans="3:21" x14ac:dyDescent="0.3">
      <c r="C913" s="5"/>
      <c r="D913" s="5"/>
      <c r="E913" s="5"/>
      <c r="F913" s="5"/>
      <c r="G913" s="8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</row>
    <row r="914" spans="3:21" x14ac:dyDescent="0.3">
      <c r="C914" s="5"/>
      <c r="D914" s="5"/>
      <c r="E914" s="5"/>
      <c r="F914" s="5"/>
      <c r="G914" s="8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</row>
    <row r="915" spans="3:21" x14ac:dyDescent="0.3">
      <c r="C915" s="5"/>
      <c r="D915" s="5"/>
      <c r="E915" s="5"/>
      <c r="F915" s="5"/>
      <c r="G915" s="8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</row>
    <row r="916" spans="3:21" x14ac:dyDescent="0.3">
      <c r="C916" s="5"/>
      <c r="D916" s="5"/>
      <c r="E916" s="5"/>
      <c r="F916" s="5"/>
      <c r="G916" s="8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</row>
    <row r="917" spans="3:21" x14ac:dyDescent="0.3">
      <c r="C917" s="5"/>
      <c r="D917" s="5"/>
      <c r="E917" s="5"/>
      <c r="F917" s="5"/>
      <c r="G917" s="8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</row>
    <row r="918" spans="3:21" x14ac:dyDescent="0.3">
      <c r="C918" s="5"/>
      <c r="D918" s="5"/>
      <c r="E918" s="5"/>
      <c r="F918" s="5"/>
      <c r="G918" s="8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</row>
    <row r="919" spans="3:21" x14ac:dyDescent="0.3">
      <c r="C919" s="5"/>
      <c r="D919" s="5"/>
      <c r="E919" s="5"/>
      <c r="F919" s="5"/>
      <c r="G919" s="8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</row>
    <row r="920" spans="3:21" x14ac:dyDescent="0.3">
      <c r="C920" s="5"/>
      <c r="D920" s="5"/>
      <c r="E920" s="5"/>
      <c r="F920" s="5"/>
      <c r="G920" s="8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</row>
    <row r="921" spans="3:21" x14ac:dyDescent="0.3">
      <c r="C921" s="5"/>
      <c r="D921" s="5"/>
      <c r="E921" s="5"/>
      <c r="F921" s="5"/>
      <c r="G921" s="8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</row>
    <row r="922" spans="3:21" x14ac:dyDescent="0.3">
      <c r="C922" s="5"/>
      <c r="D922" s="5"/>
      <c r="E922" s="5"/>
      <c r="F922" s="5"/>
      <c r="G922" s="8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</row>
    <row r="923" spans="3:21" x14ac:dyDescent="0.3">
      <c r="C923" s="5"/>
      <c r="D923" s="5"/>
      <c r="E923" s="5"/>
      <c r="F923" s="5"/>
      <c r="G923" s="8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</row>
    <row r="924" spans="3:21" x14ac:dyDescent="0.3">
      <c r="C924" s="5"/>
      <c r="D924" s="5"/>
      <c r="E924" s="5"/>
      <c r="F924" s="5"/>
      <c r="G924" s="8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</row>
    <row r="925" spans="3:21" x14ac:dyDescent="0.3">
      <c r="C925" s="5"/>
      <c r="D925" s="5"/>
      <c r="E925" s="5"/>
      <c r="F925" s="5"/>
      <c r="G925" s="8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</row>
    <row r="926" spans="3:21" x14ac:dyDescent="0.3">
      <c r="C926" s="5"/>
      <c r="D926" s="5"/>
      <c r="E926" s="5"/>
      <c r="F926" s="5"/>
      <c r="G926" s="8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</row>
    <row r="927" spans="3:21" x14ac:dyDescent="0.3">
      <c r="C927" s="5"/>
      <c r="D927" s="5"/>
      <c r="E927" s="5"/>
      <c r="F927" s="5"/>
      <c r="G927" s="8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</row>
    <row r="928" spans="3:21" x14ac:dyDescent="0.3">
      <c r="C928" s="5"/>
      <c r="D928" s="5"/>
      <c r="E928" s="5"/>
      <c r="F928" s="5"/>
      <c r="G928" s="8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</row>
    <row r="929" spans="3:21" x14ac:dyDescent="0.3">
      <c r="C929" s="5"/>
      <c r="D929" s="5"/>
      <c r="E929" s="5"/>
      <c r="F929" s="5"/>
      <c r="G929" s="8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</row>
    <row r="930" spans="3:21" x14ac:dyDescent="0.3">
      <c r="C930" s="5"/>
      <c r="D930" s="5"/>
      <c r="E930" s="5"/>
      <c r="F930" s="5"/>
      <c r="G930" s="8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</row>
    <row r="931" spans="3:21" x14ac:dyDescent="0.3">
      <c r="C931" s="5"/>
      <c r="D931" s="5"/>
      <c r="E931" s="5"/>
      <c r="F931" s="5"/>
      <c r="G931" s="8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</row>
    <row r="932" spans="3:21" x14ac:dyDescent="0.3">
      <c r="C932" s="5"/>
      <c r="D932" s="5"/>
      <c r="E932" s="5"/>
      <c r="F932" s="5"/>
      <c r="G932" s="8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</row>
    <row r="933" spans="3:21" x14ac:dyDescent="0.3">
      <c r="C933" s="5"/>
      <c r="D933" s="5"/>
      <c r="E933" s="5"/>
      <c r="F933" s="5"/>
      <c r="G933" s="8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</row>
    <row r="934" spans="3:21" x14ac:dyDescent="0.3">
      <c r="C934" s="5"/>
      <c r="D934" s="5"/>
      <c r="E934" s="5"/>
      <c r="F934" s="5"/>
      <c r="G934" s="8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</row>
    <row r="935" spans="3:21" x14ac:dyDescent="0.3">
      <c r="C935" s="5"/>
      <c r="D935" s="5"/>
      <c r="E935" s="5"/>
      <c r="F935" s="5"/>
      <c r="G935" s="8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</row>
    <row r="936" spans="3:21" x14ac:dyDescent="0.3">
      <c r="C936" s="5"/>
      <c r="D936" s="5"/>
      <c r="E936" s="5"/>
      <c r="F936" s="5"/>
      <c r="G936" s="8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</row>
    <row r="937" spans="3:21" x14ac:dyDescent="0.3">
      <c r="C937" s="5"/>
      <c r="D937" s="5"/>
      <c r="E937" s="5"/>
      <c r="F937" s="5"/>
      <c r="G937" s="8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</row>
    <row r="938" spans="3:21" x14ac:dyDescent="0.3">
      <c r="C938" s="5"/>
      <c r="D938" s="5"/>
      <c r="E938" s="5"/>
      <c r="F938" s="5"/>
      <c r="G938" s="8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</row>
    <row r="939" spans="3:21" x14ac:dyDescent="0.3">
      <c r="C939" s="5"/>
      <c r="D939" s="5"/>
      <c r="E939" s="5"/>
      <c r="F939" s="5"/>
      <c r="G939" s="8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</row>
    <row r="940" spans="3:21" x14ac:dyDescent="0.3">
      <c r="C940" s="5"/>
      <c r="D940" s="5"/>
      <c r="E940" s="5"/>
      <c r="F940" s="5"/>
      <c r="G940" s="8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</row>
    <row r="941" spans="3:21" x14ac:dyDescent="0.3">
      <c r="C941" s="5"/>
      <c r="D941" s="5"/>
      <c r="E941" s="5"/>
      <c r="F941" s="5"/>
      <c r="G941" s="8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</row>
    <row r="942" spans="3:21" x14ac:dyDescent="0.3">
      <c r="C942" s="5"/>
      <c r="D942" s="5"/>
      <c r="E942" s="5"/>
      <c r="F942" s="5"/>
      <c r="G942" s="8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</row>
    <row r="943" spans="3:21" x14ac:dyDescent="0.3">
      <c r="C943" s="5"/>
      <c r="D943" s="5"/>
      <c r="E943" s="5"/>
      <c r="F943" s="5"/>
      <c r="G943" s="8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</row>
    <row r="944" spans="3:21" x14ac:dyDescent="0.3">
      <c r="C944" s="5"/>
      <c r="D944" s="5"/>
      <c r="E944" s="5"/>
      <c r="F944" s="5"/>
      <c r="G944" s="8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</row>
    <row r="945" spans="3:21" x14ac:dyDescent="0.3">
      <c r="C945" s="5"/>
      <c r="D945" s="5"/>
      <c r="E945" s="5"/>
      <c r="F945" s="5"/>
      <c r="G945" s="8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</row>
    <row r="946" spans="3:21" x14ac:dyDescent="0.3">
      <c r="C946" s="5"/>
      <c r="D946" s="5"/>
      <c r="E946" s="5"/>
      <c r="F946" s="5"/>
      <c r="G946" s="8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</row>
    <row r="947" spans="3:21" x14ac:dyDescent="0.3">
      <c r="C947" s="5"/>
      <c r="D947" s="5"/>
      <c r="E947" s="5"/>
      <c r="F947" s="5"/>
      <c r="G947" s="8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</row>
    <row r="948" spans="3:21" x14ac:dyDescent="0.3">
      <c r="C948" s="5"/>
      <c r="D948" s="5"/>
      <c r="E948" s="5"/>
      <c r="F948" s="5"/>
      <c r="G948" s="8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</row>
    <row r="949" spans="3:21" x14ac:dyDescent="0.3">
      <c r="C949" s="5"/>
      <c r="D949" s="5"/>
      <c r="E949" s="5"/>
      <c r="F949" s="5"/>
      <c r="G949" s="8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</row>
    <row r="950" spans="3:21" x14ac:dyDescent="0.3">
      <c r="C950" s="5"/>
      <c r="D950" s="5"/>
      <c r="E950" s="5"/>
      <c r="F950" s="5"/>
      <c r="G950" s="8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</row>
    <row r="951" spans="3:21" x14ac:dyDescent="0.3">
      <c r="C951" s="5"/>
      <c r="D951" s="5"/>
      <c r="E951" s="5"/>
      <c r="F951" s="5"/>
      <c r="G951" s="8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</row>
    <row r="952" spans="3:21" x14ac:dyDescent="0.3">
      <c r="C952" s="5"/>
      <c r="D952" s="5"/>
      <c r="E952" s="5"/>
      <c r="F952" s="5"/>
      <c r="G952" s="8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</row>
    <row r="953" spans="3:21" x14ac:dyDescent="0.3">
      <c r="C953" s="5"/>
      <c r="D953" s="5"/>
      <c r="E953" s="5"/>
      <c r="F953" s="5"/>
      <c r="G953" s="8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</row>
    <row r="954" spans="3:21" x14ac:dyDescent="0.3">
      <c r="C954" s="5"/>
      <c r="D954" s="5"/>
      <c r="E954" s="5"/>
      <c r="F954" s="5"/>
      <c r="G954" s="8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</row>
    <row r="955" spans="3:21" x14ac:dyDescent="0.3">
      <c r="C955" s="5"/>
      <c r="D955" s="5"/>
      <c r="E955" s="5"/>
      <c r="F955" s="5"/>
      <c r="G955" s="8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</row>
    <row r="956" spans="3:21" x14ac:dyDescent="0.3">
      <c r="C956" s="5"/>
      <c r="D956" s="5"/>
      <c r="E956" s="5"/>
      <c r="F956" s="5"/>
      <c r="G956" s="8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</row>
    <row r="957" spans="3:21" x14ac:dyDescent="0.3">
      <c r="C957" s="5"/>
      <c r="D957" s="5"/>
      <c r="E957" s="5"/>
      <c r="F957" s="5"/>
      <c r="G957" s="8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</row>
    <row r="958" spans="3:21" x14ac:dyDescent="0.3">
      <c r="C958" s="5"/>
      <c r="D958" s="5"/>
      <c r="E958" s="5"/>
      <c r="F958" s="5"/>
      <c r="G958" s="8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</row>
    <row r="959" spans="3:21" x14ac:dyDescent="0.3">
      <c r="C959" s="5"/>
      <c r="D959" s="5"/>
      <c r="E959" s="5"/>
      <c r="F959" s="5"/>
      <c r="G959" s="8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</row>
    <row r="960" spans="3:21" x14ac:dyDescent="0.3">
      <c r="C960" s="5"/>
      <c r="D960" s="5"/>
      <c r="E960" s="5"/>
      <c r="F960" s="5"/>
      <c r="G960" s="8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</row>
    <row r="961" spans="3:21" x14ac:dyDescent="0.3">
      <c r="C961" s="5"/>
      <c r="D961" s="5"/>
      <c r="E961" s="5"/>
      <c r="F961" s="5"/>
      <c r="G961" s="8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</row>
    <row r="962" spans="3:21" x14ac:dyDescent="0.3">
      <c r="C962" s="5"/>
      <c r="D962" s="5"/>
      <c r="E962" s="5"/>
      <c r="F962" s="5"/>
      <c r="G962" s="8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</row>
    <row r="963" spans="3:21" x14ac:dyDescent="0.3">
      <c r="C963" s="5"/>
      <c r="D963" s="5"/>
      <c r="E963" s="5"/>
      <c r="F963" s="5"/>
      <c r="G963" s="8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</row>
    <row r="964" spans="3:21" x14ac:dyDescent="0.3">
      <c r="C964" s="5"/>
      <c r="D964" s="5"/>
      <c r="E964" s="5"/>
      <c r="F964" s="5"/>
      <c r="G964" s="8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</row>
    <row r="965" spans="3:21" x14ac:dyDescent="0.3">
      <c r="C965" s="5"/>
      <c r="D965" s="5"/>
      <c r="E965" s="5"/>
      <c r="F965" s="5"/>
      <c r="G965" s="8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</row>
    <row r="966" spans="3:21" x14ac:dyDescent="0.3">
      <c r="C966" s="5"/>
      <c r="D966" s="5"/>
      <c r="E966" s="5"/>
      <c r="F966" s="5"/>
      <c r="G966" s="8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</row>
    <row r="967" spans="3:21" x14ac:dyDescent="0.3">
      <c r="C967" s="5"/>
      <c r="D967" s="5"/>
      <c r="E967" s="5"/>
      <c r="F967" s="5"/>
      <c r="G967" s="8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</row>
    <row r="968" spans="3:21" x14ac:dyDescent="0.3">
      <c r="C968" s="5"/>
      <c r="D968" s="5"/>
      <c r="E968" s="5"/>
      <c r="F968" s="5"/>
      <c r="G968" s="8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</row>
    <row r="969" spans="3:21" x14ac:dyDescent="0.3">
      <c r="C969" s="5"/>
      <c r="D969" s="5"/>
      <c r="E969" s="5"/>
      <c r="F969" s="5"/>
      <c r="G969" s="8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</row>
    <row r="970" spans="3:21" x14ac:dyDescent="0.3">
      <c r="C970" s="5"/>
      <c r="D970" s="5"/>
      <c r="E970" s="5"/>
      <c r="F970" s="5"/>
      <c r="G970" s="8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</row>
    <row r="971" spans="3:21" x14ac:dyDescent="0.3">
      <c r="C971" s="5"/>
      <c r="D971" s="5"/>
      <c r="E971" s="5"/>
      <c r="F971" s="5"/>
      <c r="G971" s="8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</row>
    <row r="972" spans="3:21" x14ac:dyDescent="0.3">
      <c r="C972" s="5"/>
      <c r="D972" s="5"/>
      <c r="E972" s="5"/>
      <c r="F972" s="5"/>
      <c r="G972" s="8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</row>
    <row r="973" spans="3:21" x14ac:dyDescent="0.3">
      <c r="C973" s="5"/>
      <c r="D973" s="5"/>
      <c r="E973" s="5"/>
      <c r="F973" s="5"/>
      <c r="G973" s="8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</row>
    <row r="974" spans="3:21" x14ac:dyDescent="0.3">
      <c r="C974" s="5"/>
      <c r="D974" s="5"/>
      <c r="E974" s="5"/>
      <c r="F974" s="5"/>
      <c r="G974" s="8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</row>
  </sheetData>
  <mergeCells count="47">
    <mergeCell ref="F9:F10"/>
    <mergeCell ref="G9:G10"/>
    <mergeCell ref="H9:H10"/>
    <mergeCell ref="A8:U8"/>
    <mergeCell ref="I9:L9"/>
    <mergeCell ref="M9:P9"/>
    <mergeCell ref="Q9:T9"/>
    <mergeCell ref="U9:U10"/>
    <mergeCell ref="A9:A10"/>
    <mergeCell ref="B9:B10"/>
    <mergeCell ref="M25:P25"/>
    <mergeCell ref="Q25:T25"/>
    <mergeCell ref="U25:U26"/>
    <mergeCell ref="B1:F1"/>
    <mergeCell ref="B3:F3"/>
    <mergeCell ref="A21:P21"/>
    <mergeCell ref="A24:U24"/>
    <mergeCell ref="A25:A26"/>
    <mergeCell ref="B25:B26"/>
    <mergeCell ref="C25:C26"/>
    <mergeCell ref="D25:D26"/>
    <mergeCell ref="E25:E26"/>
    <mergeCell ref="F25:F26"/>
    <mergeCell ref="C9:C10"/>
    <mergeCell ref="D9:D10"/>
    <mergeCell ref="E9:E10"/>
    <mergeCell ref="V9:V10"/>
    <mergeCell ref="V25:V26"/>
    <mergeCell ref="V41:V42"/>
    <mergeCell ref="A37:P37"/>
    <mergeCell ref="A40:U40"/>
    <mergeCell ref="A41:A42"/>
    <mergeCell ref="B41:B42"/>
    <mergeCell ref="C41:C42"/>
    <mergeCell ref="D41:D42"/>
    <mergeCell ref="E41:E42"/>
    <mergeCell ref="F41:F42"/>
    <mergeCell ref="G41:G42"/>
    <mergeCell ref="H41:H42"/>
    <mergeCell ref="G25:G26"/>
    <mergeCell ref="H25:H26"/>
    <mergeCell ref="I25:L25"/>
    <mergeCell ref="I41:L41"/>
    <mergeCell ref="M41:P41"/>
    <mergeCell ref="Q41:T41"/>
    <mergeCell ref="U41:U42"/>
    <mergeCell ref="A53:P5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'Outra codificação'!$A$18:$A$25</xm:f>
          </x14:formula1>
          <xm:sqref>F11:F20 F27:F36 F43:F52</xm:sqref>
        </x14:dataValidation>
        <x14:dataValidation type="list" allowBlank="1" showInputMessage="1" showErrorMessage="1">
          <x14:formula1>
            <xm:f>'Outra codificação'!$A$28:$A$35</xm:f>
          </x14:formula1>
          <xm:sqref>E11:E20 E27:E36 E43:E52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showGridLines="0" tabSelected="1" zoomScaleNormal="100" workbookViewId="0"/>
  </sheetViews>
  <sheetFormatPr defaultColWidth="9.1796875" defaultRowHeight="10.5" x14ac:dyDescent="0.35"/>
  <cols>
    <col min="1" max="1" width="16.54296875" style="12" customWidth="1"/>
    <col min="2" max="2" width="22.54296875" style="12" customWidth="1"/>
    <col min="3" max="3" width="32.26953125" style="12" customWidth="1"/>
    <col min="4" max="4" width="27.54296875" style="12" customWidth="1"/>
    <col min="5" max="5" width="38.453125" style="12" customWidth="1"/>
    <col min="6" max="6" width="7.54296875" style="12" customWidth="1"/>
    <col min="7" max="7" width="8.7265625" style="12" customWidth="1"/>
    <col min="8" max="8" width="10" style="12" customWidth="1"/>
    <col min="9" max="9" width="12" style="12" customWidth="1"/>
    <col min="10" max="12" width="11.453125" style="12" customWidth="1"/>
    <col min="13" max="16384" width="9.1796875" style="12"/>
  </cols>
  <sheetData>
    <row r="1" spans="1:16" ht="18" customHeight="1" x14ac:dyDescent="0.35">
      <c r="A1" s="11" t="s">
        <v>36</v>
      </c>
      <c r="B1" s="23" t="s">
        <v>12</v>
      </c>
      <c r="C1" s="23"/>
      <c r="D1" s="23"/>
      <c r="E1" s="23"/>
      <c r="F1" s="24"/>
      <c r="G1" s="24"/>
      <c r="H1" s="24"/>
      <c r="I1" s="24"/>
      <c r="J1" s="24"/>
      <c r="K1" s="24"/>
      <c r="L1" s="24"/>
    </row>
    <row r="2" spans="1:16" ht="4" customHeight="1" x14ac:dyDescent="0.35">
      <c r="A2" s="13"/>
      <c r="B2" s="21"/>
      <c r="C2" s="21"/>
      <c r="D2" s="21"/>
      <c r="E2" s="21"/>
      <c r="F2" s="25"/>
      <c r="G2" s="25"/>
      <c r="H2" s="25"/>
      <c r="I2" s="25"/>
      <c r="J2" s="25"/>
      <c r="K2" s="25"/>
      <c r="L2" s="25"/>
    </row>
    <row r="3" spans="1:16" ht="18" customHeight="1" x14ac:dyDescent="0.35">
      <c r="A3" s="11" t="s">
        <v>26</v>
      </c>
      <c r="B3" s="23" t="s">
        <v>12</v>
      </c>
      <c r="C3" s="23"/>
      <c r="D3" s="23"/>
      <c r="E3" s="23"/>
      <c r="F3" s="24"/>
      <c r="G3" s="24"/>
      <c r="H3" s="24"/>
      <c r="I3" s="24"/>
      <c r="J3" s="24"/>
      <c r="K3" s="24"/>
      <c r="L3" s="24"/>
    </row>
    <row r="4" spans="1:16" ht="4" customHeight="1" x14ac:dyDescent="0.35">
      <c r="A4" s="13"/>
      <c r="B4" s="21"/>
      <c r="C4" s="21"/>
      <c r="D4" s="21"/>
      <c r="E4" s="21"/>
      <c r="F4" s="22"/>
      <c r="G4" s="22"/>
      <c r="H4" s="22"/>
      <c r="I4" s="22"/>
      <c r="J4" s="22"/>
      <c r="K4" s="22"/>
      <c r="L4" s="22"/>
    </row>
    <row r="5" spans="1:16" x14ac:dyDescent="0.35">
      <c r="A5" s="14"/>
      <c r="B5" s="15"/>
      <c r="C5" s="16"/>
      <c r="D5" s="16"/>
    </row>
    <row r="6" spans="1:16" ht="18.5" x14ac:dyDescent="0.35">
      <c r="A6" s="65" t="s">
        <v>71</v>
      </c>
      <c r="B6" s="66" t="s">
        <v>144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18.75" customHeight="1" x14ac:dyDescent="0.35">
      <c r="A7" s="67" t="s">
        <v>72</v>
      </c>
      <c r="B7" s="99" t="s">
        <v>73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</row>
    <row r="8" spans="1:16" x14ac:dyDescent="0.35">
      <c r="A8" s="14"/>
      <c r="B8" s="15"/>
      <c r="C8" s="16"/>
      <c r="D8" s="16"/>
    </row>
    <row r="9" spans="1:16" ht="17" x14ac:dyDescent="0.35">
      <c r="A9" s="95" t="s">
        <v>151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</row>
    <row r="10" spans="1:16" s="16" customFormat="1" ht="54" customHeight="1" x14ac:dyDescent="0.35">
      <c r="A10" s="42" t="s">
        <v>0</v>
      </c>
      <c r="B10" s="42" t="s">
        <v>11</v>
      </c>
      <c r="C10" s="42" t="s">
        <v>15</v>
      </c>
      <c r="D10" s="42" t="s">
        <v>14</v>
      </c>
      <c r="E10" s="43" t="s">
        <v>13</v>
      </c>
      <c r="F10" s="42" t="s">
        <v>2</v>
      </c>
      <c r="G10" s="42" t="s">
        <v>22</v>
      </c>
      <c r="H10" s="42" t="s">
        <v>23</v>
      </c>
      <c r="I10" s="42" t="s">
        <v>154</v>
      </c>
      <c r="J10" s="59" t="s">
        <v>24</v>
      </c>
      <c r="K10" s="59" t="s">
        <v>27</v>
      </c>
      <c r="L10" s="59" t="s">
        <v>28</v>
      </c>
    </row>
    <row r="11" spans="1:16" s="20" customFormat="1" ht="59.15" customHeight="1" x14ac:dyDescent="0.35">
      <c r="A11" s="18" t="s">
        <v>16</v>
      </c>
      <c r="B11" s="1" t="s">
        <v>89</v>
      </c>
      <c r="C11" s="1" t="s">
        <v>18</v>
      </c>
      <c r="D11" s="1" t="s">
        <v>19</v>
      </c>
      <c r="E11" s="1" t="s">
        <v>39</v>
      </c>
      <c r="F11" s="2">
        <v>2020</v>
      </c>
      <c r="G11" s="2">
        <v>1</v>
      </c>
      <c r="H11" s="19">
        <v>1250</v>
      </c>
      <c r="I11" s="19">
        <v>0</v>
      </c>
      <c r="J11" s="53">
        <f t="shared" ref="J11:J27" si="0">ROUND(G11*H11,2)</f>
        <v>1250</v>
      </c>
      <c r="K11" s="53">
        <f t="shared" ref="K11:K27" si="1">ROUND(H11+I11,2)</f>
        <v>1250</v>
      </c>
      <c r="L11" s="53">
        <f>K11</f>
        <v>1250</v>
      </c>
    </row>
    <row r="12" spans="1:16" s="20" customFormat="1" ht="42" x14ac:dyDescent="0.35">
      <c r="A12" s="18" t="s">
        <v>16</v>
      </c>
      <c r="B12" s="1"/>
      <c r="C12" s="1" t="s">
        <v>18</v>
      </c>
      <c r="D12" s="1" t="s">
        <v>19</v>
      </c>
      <c r="E12" s="1" t="s">
        <v>37</v>
      </c>
      <c r="F12" s="2">
        <v>2020</v>
      </c>
      <c r="G12" s="2">
        <v>200</v>
      </c>
      <c r="H12" s="19">
        <v>5</v>
      </c>
      <c r="I12" s="19">
        <v>0</v>
      </c>
      <c r="J12" s="53">
        <f t="shared" si="0"/>
        <v>1000</v>
      </c>
      <c r="K12" s="53">
        <f t="shared" si="1"/>
        <v>5</v>
      </c>
      <c r="L12" s="53">
        <f t="shared" ref="L12:L27" si="2">K12</f>
        <v>5</v>
      </c>
    </row>
    <row r="13" spans="1:16" s="20" customFormat="1" ht="31.5" x14ac:dyDescent="0.35">
      <c r="A13" s="18" t="s">
        <v>16</v>
      </c>
      <c r="B13" s="1"/>
      <c r="C13" s="1" t="s">
        <v>18</v>
      </c>
      <c r="D13" s="1" t="s">
        <v>19</v>
      </c>
      <c r="E13" s="1" t="s">
        <v>38</v>
      </c>
      <c r="F13" s="2">
        <v>2020</v>
      </c>
      <c r="G13" s="2">
        <v>50</v>
      </c>
      <c r="H13" s="19">
        <v>12.5</v>
      </c>
      <c r="I13" s="19">
        <v>0</v>
      </c>
      <c r="J13" s="53">
        <f t="shared" si="0"/>
        <v>625</v>
      </c>
      <c r="K13" s="53">
        <f t="shared" si="1"/>
        <v>12.5</v>
      </c>
      <c r="L13" s="53">
        <f t="shared" si="2"/>
        <v>12.5</v>
      </c>
    </row>
    <row r="14" spans="1:16" s="20" customFormat="1" ht="31.5" x14ac:dyDescent="0.35">
      <c r="A14" s="18" t="s">
        <v>16</v>
      </c>
      <c r="B14" s="1" t="s">
        <v>93</v>
      </c>
      <c r="C14" s="1" t="s">
        <v>29</v>
      </c>
      <c r="D14" s="1" t="s">
        <v>30</v>
      </c>
      <c r="E14" s="1" t="s">
        <v>31</v>
      </c>
      <c r="F14" s="2">
        <v>2020</v>
      </c>
      <c r="G14" s="2">
        <v>1</v>
      </c>
      <c r="H14" s="19">
        <v>640</v>
      </c>
      <c r="I14" s="19">
        <v>0</v>
      </c>
      <c r="J14" s="53">
        <f t="shared" si="0"/>
        <v>640</v>
      </c>
      <c r="K14" s="53">
        <f t="shared" si="1"/>
        <v>640</v>
      </c>
      <c r="L14" s="53">
        <f t="shared" si="2"/>
        <v>640</v>
      </c>
    </row>
    <row r="15" spans="1:16" s="20" customFormat="1" ht="31.5" x14ac:dyDescent="0.35">
      <c r="A15" s="18" t="s">
        <v>16</v>
      </c>
      <c r="B15" s="1" t="s">
        <v>102</v>
      </c>
      <c r="C15" s="1" t="s">
        <v>32</v>
      </c>
      <c r="D15" s="1" t="s">
        <v>33</v>
      </c>
      <c r="E15" s="1" t="s">
        <v>34</v>
      </c>
      <c r="F15" s="2">
        <v>2021</v>
      </c>
      <c r="G15" s="2">
        <v>2</v>
      </c>
      <c r="H15" s="19">
        <v>700</v>
      </c>
      <c r="I15" s="19">
        <v>0</v>
      </c>
      <c r="J15" s="53">
        <f t="shared" si="0"/>
        <v>1400</v>
      </c>
      <c r="K15" s="53">
        <f t="shared" si="1"/>
        <v>700</v>
      </c>
      <c r="L15" s="53">
        <f t="shared" si="2"/>
        <v>700</v>
      </c>
    </row>
    <row r="16" spans="1:16" s="20" customFormat="1" x14ac:dyDescent="0.35">
      <c r="A16" s="18"/>
      <c r="B16" s="1"/>
      <c r="C16" s="1"/>
      <c r="D16" s="1"/>
      <c r="E16" s="1"/>
      <c r="F16" s="2"/>
      <c r="G16" s="2"/>
      <c r="H16" s="19"/>
      <c r="I16" s="19"/>
      <c r="J16" s="53">
        <f t="shared" si="0"/>
        <v>0</v>
      </c>
      <c r="K16" s="53">
        <f t="shared" si="1"/>
        <v>0</v>
      </c>
      <c r="L16" s="53">
        <f t="shared" si="2"/>
        <v>0</v>
      </c>
    </row>
    <row r="17" spans="1:16" s="20" customFormat="1" x14ac:dyDescent="0.35">
      <c r="A17" s="18"/>
      <c r="B17" s="1"/>
      <c r="C17" s="1"/>
      <c r="D17" s="1"/>
      <c r="E17" s="1"/>
      <c r="F17" s="2"/>
      <c r="G17" s="2"/>
      <c r="H17" s="19"/>
      <c r="I17" s="19"/>
      <c r="J17" s="53">
        <f t="shared" si="0"/>
        <v>0</v>
      </c>
      <c r="K17" s="53">
        <f t="shared" si="1"/>
        <v>0</v>
      </c>
      <c r="L17" s="53">
        <f t="shared" si="2"/>
        <v>0</v>
      </c>
    </row>
    <row r="18" spans="1:16" s="20" customFormat="1" x14ac:dyDescent="0.35">
      <c r="A18" s="18"/>
      <c r="B18" s="1"/>
      <c r="C18" s="1"/>
      <c r="D18" s="1"/>
      <c r="E18" s="1"/>
      <c r="F18" s="2"/>
      <c r="G18" s="2"/>
      <c r="H18" s="19"/>
      <c r="I18" s="19"/>
      <c r="J18" s="53">
        <f t="shared" si="0"/>
        <v>0</v>
      </c>
      <c r="K18" s="53">
        <f t="shared" si="1"/>
        <v>0</v>
      </c>
      <c r="L18" s="53">
        <f t="shared" si="2"/>
        <v>0</v>
      </c>
    </row>
    <row r="19" spans="1:16" s="20" customFormat="1" x14ac:dyDescent="0.35">
      <c r="A19" s="18"/>
      <c r="B19" s="1"/>
      <c r="C19" s="1"/>
      <c r="D19" s="1"/>
      <c r="E19" s="1"/>
      <c r="F19" s="2"/>
      <c r="G19" s="2"/>
      <c r="H19" s="19"/>
      <c r="I19" s="19"/>
      <c r="J19" s="53">
        <f t="shared" si="0"/>
        <v>0</v>
      </c>
      <c r="K19" s="53">
        <f t="shared" si="1"/>
        <v>0</v>
      </c>
      <c r="L19" s="53">
        <f t="shared" si="2"/>
        <v>0</v>
      </c>
    </row>
    <row r="20" spans="1:16" s="20" customFormat="1" x14ac:dyDescent="0.35">
      <c r="A20" s="18"/>
      <c r="B20" s="1"/>
      <c r="C20" s="1"/>
      <c r="D20" s="1"/>
      <c r="E20" s="1"/>
      <c r="F20" s="2"/>
      <c r="G20" s="2"/>
      <c r="H20" s="19"/>
      <c r="I20" s="19"/>
      <c r="J20" s="53">
        <f t="shared" si="0"/>
        <v>0</v>
      </c>
      <c r="K20" s="53">
        <f t="shared" si="1"/>
        <v>0</v>
      </c>
      <c r="L20" s="53">
        <f t="shared" si="2"/>
        <v>0</v>
      </c>
    </row>
    <row r="21" spans="1:16" s="20" customFormat="1" x14ac:dyDescent="0.35">
      <c r="A21" s="18"/>
      <c r="B21" s="1"/>
      <c r="C21" s="1"/>
      <c r="D21" s="1"/>
      <c r="E21" s="1"/>
      <c r="F21" s="2"/>
      <c r="G21" s="2"/>
      <c r="H21" s="19"/>
      <c r="I21" s="19"/>
      <c r="J21" s="53">
        <f t="shared" si="0"/>
        <v>0</v>
      </c>
      <c r="K21" s="53">
        <f t="shared" si="1"/>
        <v>0</v>
      </c>
      <c r="L21" s="53">
        <f t="shared" si="2"/>
        <v>0</v>
      </c>
    </row>
    <row r="22" spans="1:16" s="20" customFormat="1" x14ac:dyDescent="0.35">
      <c r="A22" s="18"/>
      <c r="B22" s="1"/>
      <c r="C22" s="1"/>
      <c r="D22" s="1"/>
      <c r="E22" s="1"/>
      <c r="F22" s="2"/>
      <c r="G22" s="2"/>
      <c r="H22" s="19"/>
      <c r="I22" s="19"/>
      <c r="J22" s="53">
        <f t="shared" si="0"/>
        <v>0</v>
      </c>
      <c r="K22" s="53">
        <f t="shared" si="1"/>
        <v>0</v>
      </c>
      <c r="L22" s="53">
        <f t="shared" si="2"/>
        <v>0</v>
      </c>
    </row>
    <row r="23" spans="1:16" s="20" customFormat="1" x14ac:dyDescent="0.35">
      <c r="A23" s="18"/>
      <c r="B23" s="1"/>
      <c r="C23" s="1"/>
      <c r="D23" s="1"/>
      <c r="E23" s="1"/>
      <c r="F23" s="2"/>
      <c r="G23" s="2"/>
      <c r="H23" s="19"/>
      <c r="I23" s="19"/>
      <c r="J23" s="53">
        <f t="shared" si="0"/>
        <v>0</v>
      </c>
      <c r="K23" s="53">
        <f t="shared" si="1"/>
        <v>0</v>
      </c>
      <c r="L23" s="53">
        <f t="shared" si="2"/>
        <v>0</v>
      </c>
    </row>
    <row r="24" spans="1:16" s="20" customFormat="1" x14ac:dyDescent="0.35">
      <c r="A24" s="18"/>
      <c r="B24" s="1"/>
      <c r="C24" s="1"/>
      <c r="D24" s="1"/>
      <c r="E24" s="1"/>
      <c r="F24" s="2"/>
      <c r="G24" s="2"/>
      <c r="H24" s="19"/>
      <c r="I24" s="19"/>
      <c r="J24" s="53">
        <f t="shared" si="0"/>
        <v>0</v>
      </c>
      <c r="K24" s="53">
        <f t="shared" si="1"/>
        <v>0</v>
      </c>
      <c r="L24" s="53">
        <f t="shared" si="2"/>
        <v>0</v>
      </c>
    </row>
    <row r="25" spans="1:16" s="20" customFormat="1" x14ac:dyDescent="0.35">
      <c r="A25" s="18"/>
      <c r="B25" s="1"/>
      <c r="C25" s="1"/>
      <c r="D25" s="1"/>
      <c r="E25" s="1"/>
      <c r="F25" s="2"/>
      <c r="G25" s="2"/>
      <c r="H25" s="19"/>
      <c r="I25" s="19"/>
      <c r="J25" s="53">
        <f t="shared" si="0"/>
        <v>0</v>
      </c>
      <c r="K25" s="53">
        <f t="shared" si="1"/>
        <v>0</v>
      </c>
      <c r="L25" s="53">
        <f t="shared" si="2"/>
        <v>0</v>
      </c>
    </row>
    <row r="26" spans="1:16" s="20" customFormat="1" x14ac:dyDescent="0.35">
      <c r="A26" s="18"/>
      <c r="B26" s="1"/>
      <c r="C26" s="1"/>
      <c r="D26" s="1"/>
      <c r="E26" s="1"/>
      <c r="F26" s="2"/>
      <c r="G26" s="2"/>
      <c r="H26" s="19"/>
      <c r="I26" s="19"/>
      <c r="J26" s="53">
        <f t="shared" si="0"/>
        <v>0</v>
      </c>
      <c r="K26" s="53">
        <f t="shared" si="1"/>
        <v>0</v>
      </c>
      <c r="L26" s="53">
        <f t="shared" si="2"/>
        <v>0</v>
      </c>
    </row>
    <row r="27" spans="1:16" s="20" customFormat="1" x14ac:dyDescent="0.35">
      <c r="A27" s="18"/>
      <c r="B27" s="1"/>
      <c r="C27" s="1"/>
      <c r="D27" s="1"/>
      <c r="E27" s="1"/>
      <c r="F27" s="2"/>
      <c r="G27" s="2"/>
      <c r="H27" s="19"/>
      <c r="I27" s="19"/>
      <c r="J27" s="53">
        <f t="shared" si="0"/>
        <v>0</v>
      </c>
      <c r="K27" s="53">
        <f t="shared" si="1"/>
        <v>0</v>
      </c>
      <c r="L27" s="53">
        <f t="shared" si="2"/>
        <v>0</v>
      </c>
    </row>
    <row r="28" spans="1:16" ht="23.25" customHeight="1" x14ac:dyDescent="0.35">
      <c r="A28" s="96" t="s">
        <v>1</v>
      </c>
      <c r="B28" s="97"/>
      <c r="C28" s="97"/>
      <c r="D28" s="97"/>
      <c r="E28" s="97"/>
      <c r="F28" s="97"/>
      <c r="G28" s="97"/>
      <c r="H28" s="97"/>
      <c r="I28" s="98"/>
      <c r="J28" s="53">
        <f>ROUND(SUM(J11:J27),2)</f>
        <v>4915</v>
      </c>
      <c r="K28" s="53">
        <f t="shared" ref="K28:L28" si="3">ROUND(SUM(K11:K27),2)</f>
        <v>2607.5</v>
      </c>
      <c r="L28" s="53">
        <f t="shared" si="3"/>
        <v>2607.5</v>
      </c>
    </row>
    <row r="30" spans="1:16" x14ac:dyDescent="0.35">
      <c r="A30" s="94" t="s">
        <v>87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</row>
    <row r="33" spans="1:12" ht="17" x14ac:dyDescent="0.35">
      <c r="A33" s="95" t="s">
        <v>152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1:12" ht="21" x14ac:dyDescent="0.35">
      <c r="A34" s="42" t="s">
        <v>0</v>
      </c>
      <c r="B34" s="42" t="s">
        <v>11</v>
      </c>
      <c r="C34" s="42" t="s">
        <v>15</v>
      </c>
      <c r="D34" s="42" t="s">
        <v>14</v>
      </c>
      <c r="E34" s="43" t="s">
        <v>13</v>
      </c>
      <c r="F34" s="42" t="s">
        <v>2</v>
      </c>
      <c r="G34" s="42" t="s">
        <v>22</v>
      </c>
      <c r="H34" s="42" t="s">
        <v>23</v>
      </c>
      <c r="I34" s="42" t="s">
        <v>154</v>
      </c>
      <c r="J34" s="59" t="s">
        <v>24</v>
      </c>
      <c r="K34" s="59" t="s">
        <v>27</v>
      </c>
      <c r="L34" s="59" t="s">
        <v>28</v>
      </c>
    </row>
    <row r="35" spans="1:12" ht="42" x14ac:dyDescent="0.35">
      <c r="A35" s="18" t="s">
        <v>17</v>
      </c>
      <c r="B35" s="1" t="s">
        <v>89</v>
      </c>
      <c r="C35" s="1" t="s">
        <v>18</v>
      </c>
      <c r="D35" s="1" t="s">
        <v>19</v>
      </c>
      <c r="E35" s="1" t="s">
        <v>39</v>
      </c>
      <c r="F35" s="2">
        <v>2020</v>
      </c>
      <c r="G35" s="2">
        <v>1</v>
      </c>
      <c r="H35" s="19">
        <v>1250</v>
      </c>
      <c r="I35" s="19">
        <v>0</v>
      </c>
      <c r="J35" s="53">
        <f t="shared" ref="J35:J51" si="4">ROUND(G35*H35,2)</f>
        <v>1250</v>
      </c>
      <c r="K35" s="53">
        <f t="shared" ref="K35:K51" si="5">ROUND(H35+I35,2)</f>
        <v>1250</v>
      </c>
      <c r="L35" s="53">
        <f>K35</f>
        <v>1250</v>
      </c>
    </row>
    <row r="36" spans="1:12" ht="42" x14ac:dyDescent="0.35">
      <c r="A36" s="18" t="s">
        <v>17</v>
      </c>
      <c r="B36" s="1"/>
      <c r="C36" s="1" t="s">
        <v>18</v>
      </c>
      <c r="D36" s="1" t="s">
        <v>19</v>
      </c>
      <c r="E36" s="1" t="s">
        <v>37</v>
      </c>
      <c r="F36" s="2">
        <v>2020</v>
      </c>
      <c r="G36" s="2">
        <v>200</v>
      </c>
      <c r="H36" s="19">
        <v>5</v>
      </c>
      <c r="I36" s="19">
        <v>0</v>
      </c>
      <c r="J36" s="53">
        <f t="shared" si="4"/>
        <v>1000</v>
      </c>
      <c r="K36" s="53">
        <f t="shared" si="5"/>
        <v>5</v>
      </c>
      <c r="L36" s="53">
        <f t="shared" ref="L36:L51" si="6">K36</f>
        <v>5</v>
      </c>
    </row>
    <row r="37" spans="1:12" ht="31.5" x14ac:dyDescent="0.35">
      <c r="A37" s="18" t="s">
        <v>17</v>
      </c>
      <c r="B37" s="1"/>
      <c r="C37" s="1" t="s">
        <v>18</v>
      </c>
      <c r="D37" s="1" t="s">
        <v>19</v>
      </c>
      <c r="E37" s="1" t="s">
        <v>38</v>
      </c>
      <c r="F37" s="2">
        <v>2020</v>
      </c>
      <c r="G37" s="2">
        <v>50</v>
      </c>
      <c r="H37" s="19">
        <v>12.5</v>
      </c>
      <c r="I37" s="19">
        <v>0</v>
      </c>
      <c r="J37" s="53">
        <f t="shared" si="4"/>
        <v>625</v>
      </c>
      <c r="K37" s="53">
        <f t="shared" si="5"/>
        <v>12.5</v>
      </c>
      <c r="L37" s="53">
        <f t="shared" si="6"/>
        <v>12.5</v>
      </c>
    </row>
    <row r="38" spans="1:12" ht="31.5" x14ac:dyDescent="0.35">
      <c r="A38" s="18" t="s">
        <v>17</v>
      </c>
      <c r="B38" s="1" t="s">
        <v>93</v>
      </c>
      <c r="C38" s="1" t="s">
        <v>29</v>
      </c>
      <c r="D38" s="1" t="s">
        <v>30</v>
      </c>
      <c r="E38" s="1" t="s">
        <v>31</v>
      </c>
      <c r="F38" s="2">
        <v>2020</v>
      </c>
      <c r="G38" s="2">
        <v>1</v>
      </c>
      <c r="H38" s="19">
        <v>640</v>
      </c>
      <c r="I38" s="19">
        <v>0</v>
      </c>
      <c r="J38" s="53">
        <f t="shared" si="4"/>
        <v>640</v>
      </c>
      <c r="K38" s="53">
        <f t="shared" si="5"/>
        <v>640</v>
      </c>
      <c r="L38" s="53">
        <f t="shared" si="6"/>
        <v>640</v>
      </c>
    </row>
    <row r="39" spans="1:12" ht="31.5" x14ac:dyDescent="0.35">
      <c r="A39" s="18" t="s">
        <v>17</v>
      </c>
      <c r="B39" s="1" t="s">
        <v>102</v>
      </c>
      <c r="C39" s="1" t="s">
        <v>32</v>
      </c>
      <c r="D39" s="1" t="s">
        <v>33</v>
      </c>
      <c r="E39" s="1" t="s">
        <v>34</v>
      </c>
      <c r="F39" s="2">
        <v>2021</v>
      </c>
      <c r="G39" s="2">
        <v>2</v>
      </c>
      <c r="H39" s="19">
        <v>700</v>
      </c>
      <c r="I39" s="19">
        <v>0</v>
      </c>
      <c r="J39" s="53">
        <f t="shared" si="4"/>
        <v>1400</v>
      </c>
      <c r="K39" s="53">
        <f t="shared" si="5"/>
        <v>700</v>
      </c>
      <c r="L39" s="53">
        <f t="shared" si="6"/>
        <v>700</v>
      </c>
    </row>
    <row r="40" spans="1:12" x14ac:dyDescent="0.35">
      <c r="A40" s="18"/>
      <c r="B40" s="1"/>
      <c r="C40" s="1"/>
      <c r="D40" s="1"/>
      <c r="E40" s="1"/>
      <c r="F40" s="2"/>
      <c r="G40" s="2"/>
      <c r="H40" s="19"/>
      <c r="I40" s="19"/>
      <c r="J40" s="53">
        <f t="shared" si="4"/>
        <v>0</v>
      </c>
      <c r="K40" s="53">
        <f t="shared" si="5"/>
        <v>0</v>
      </c>
      <c r="L40" s="53">
        <f t="shared" si="6"/>
        <v>0</v>
      </c>
    </row>
    <row r="41" spans="1:12" x14ac:dyDescent="0.35">
      <c r="A41" s="18"/>
      <c r="B41" s="1"/>
      <c r="C41" s="1"/>
      <c r="D41" s="1"/>
      <c r="E41" s="1"/>
      <c r="F41" s="2"/>
      <c r="G41" s="2"/>
      <c r="H41" s="19"/>
      <c r="I41" s="19"/>
      <c r="J41" s="53">
        <f t="shared" si="4"/>
        <v>0</v>
      </c>
      <c r="K41" s="53">
        <f t="shared" si="5"/>
        <v>0</v>
      </c>
      <c r="L41" s="53">
        <f t="shared" si="6"/>
        <v>0</v>
      </c>
    </row>
    <row r="42" spans="1:12" x14ac:dyDescent="0.35">
      <c r="A42" s="18"/>
      <c r="B42" s="1"/>
      <c r="C42" s="1"/>
      <c r="D42" s="1"/>
      <c r="E42" s="1"/>
      <c r="F42" s="2"/>
      <c r="G42" s="2"/>
      <c r="H42" s="19"/>
      <c r="I42" s="19"/>
      <c r="J42" s="53">
        <f t="shared" si="4"/>
        <v>0</v>
      </c>
      <c r="K42" s="53">
        <f t="shared" si="5"/>
        <v>0</v>
      </c>
      <c r="L42" s="53">
        <f t="shared" si="6"/>
        <v>0</v>
      </c>
    </row>
    <row r="43" spans="1:12" x14ac:dyDescent="0.35">
      <c r="A43" s="18"/>
      <c r="B43" s="1"/>
      <c r="C43" s="1"/>
      <c r="D43" s="1"/>
      <c r="E43" s="1"/>
      <c r="F43" s="2"/>
      <c r="G43" s="2"/>
      <c r="H43" s="19"/>
      <c r="I43" s="19"/>
      <c r="J43" s="53">
        <f t="shared" si="4"/>
        <v>0</v>
      </c>
      <c r="K43" s="53">
        <f t="shared" si="5"/>
        <v>0</v>
      </c>
      <c r="L43" s="53">
        <f t="shared" si="6"/>
        <v>0</v>
      </c>
    </row>
    <row r="44" spans="1:12" x14ac:dyDescent="0.35">
      <c r="A44" s="18"/>
      <c r="B44" s="1"/>
      <c r="C44" s="1"/>
      <c r="D44" s="1"/>
      <c r="E44" s="1"/>
      <c r="F44" s="2"/>
      <c r="G44" s="2"/>
      <c r="H44" s="19"/>
      <c r="I44" s="19"/>
      <c r="J44" s="53">
        <f t="shared" si="4"/>
        <v>0</v>
      </c>
      <c r="K44" s="53">
        <f t="shared" si="5"/>
        <v>0</v>
      </c>
      <c r="L44" s="53">
        <f t="shared" si="6"/>
        <v>0</v>
      </c>
    </row>
    <row r="45" spans="1:12" x14ac:dyDescent="0.35">
      <c r="A45" s="18"/>
      <c r="B45" s="1"/>
      <c r="C45" s="1"/>
      <c r="D45" s="1"/>
      <c r="E45" s="1"/>
      <c r="F45" s="2"/>
      <c r="G45" s="2"/>
      <c r="H45" s="19"/>
      <c r="I45" s="19"/>
      <c r="J45" s="53">
        <f t="shared" si="4"/>
        <v>0</v>
      </c>
      <c r="K45" s="53">
        <f t="shared" si="5"/>
        <v>0</v>
      </c>
      <c r="L45" s="53">
        <f t="shared" si="6"/>
        <v>0</v>
      </c>
    </row>
    <row r="46" spans="1:12" x14ac:dyDescent="0.35">
      <c r="A46" s="18"/>
      <c r="B46" s="1"/>
      <c r="C46" s="1"/>
      <c r="D46" s="1"/>
      <c r="E46" s="1"/>
      <c r="F46" s="2"/>
      <c r="G46" s="2"/>
      <c r="H46" s="19"/>
      <c r="I46" s="19"/>
      <c r="J46" s="53">
        <f t="shared" si="4"/>
        <v>0</v>
      </c>
      <c r="K46" s="53">
        <f t="shared" si="5"/>
        <v>0</v>
      </c>
      <c r="L46" s="53">
        <f t="shared" si="6"/>
        <v>0</v>
      </c>
    </row>
    <row r="47" spans="1:12" x14ac:dyDescent="0.35">
      <c r="A47" s="18"/>
      <c r="B47" s="1"/>
      <c r="C47" s="1"/>
      <c r="D47" s="1"/>
      <c r="E47" s="1"/>
      <c r="F47" s="2"/>
      <c r="G47" s="2"/>
      <c r="H47" s="19"/>
      <c r="I47" s="19"/>
      <c r="J47" s="53">
        <f t="shared" si="4"/>
        <v>0</v>
      </c>
      <c r="K47" s="53">
        <f t="shared" si="5"/>
        <v>0</v>
      </c>
      <c r="L47" s="53">
        <f t="shared" si="6"/>
        <v>0</v>
      </c>
    </row>
    <row r="48" spans="1:12" x14ac:dyDescent="0.35">
      <c r="A48" s="18"/>
      <c r="B48" s="1"/>
      <c r="C48" s="1"/>
      <c r="D48" s="1"/>
      <c r="E48" s="1"/>
      <c r="F48" s="2"/>
      <c r="G48" s="2"/>
      <c r="H48" s="19"/>
      <c r="I48" s="19"/>
      <c r="J48" s="53">
        <f t="shared" si="4"/>
        <v>0</v>
      </c>
      <c r="K48" s="53">
        <f t="shared" si="5"/>
        <v>0</v>
      </c>
      <c r="L48" s="53">
        <f t="shared" si="6"/>
        <v>0</v>
      </c>
    </row>
    <row r="49" spans="1:16" x14ac:dyDescent="0.35">
      <c r="A49" s="18"/>
      <c r="B49" s="1"/>
      <c r="C49" s="1"/>
      <c r="D49" s="1"/>
      <c r="E49" s="1"/>
      <c r="F49" s="2"/>
      <c r="G49" s="2"/>
      <c r="H49" s="19"/>
      <c r="I49" s="19"/>
      <c r="J49" s="53">
        <f t="shared" si="4"/>
        <v>0</v>
      </c>
      <c r="K49" s="53">
        <f t="shared" si="5"/>
        <v>0</v>
      </c>
      <c r="L49" s="53">
        <f t="shared" si="6"/>
        <v>0</v>
      </c>
    </row>
    <row r="50" spans="1:16" x14ac:dyDescent="0.35">
      <c r="A50" s="18"/>
      <c r="B50" s="1"/>
      <c r="C50" s="1"/>
      <c r="D50" s="1"/>
      <c r="E50" s="1"/>
      <c r="F50" s="2"/>
      <c r="G50" s="2"/>
      <c r="H50" s="19"/>
      <c r="I50" s="19"/>
      <c r="J50" s="53">
        <f t="shared" si="4"/>
        <v>0</v>
      </c>
      <c r="K50" s="53">
        <f t="shared" si="5"/>
        <v>0</v>
      </c>
      <c r="L50" s="53">
        <f t="shared" si="6"/>
        <v>0</v>
      </c>
    </row>
    <row r="51" spans="1:16" x14ac:dyDescent="0.35">
      <c r="A51" s="18"/>
      <c r="B51" s="1"/>
      <c r="C51" s="1"/>
      <c r="D51" s="1"/>
      <c r="E51" s="1"/>
      <c r="F51" s="2"/>
      <c r="G51" s="2"/>
      <c r="H51" s="19"/>
      <c r="I51" s="19"/>
      <c r="J51" s="53">
        <f t="shared" si="4"/>
        <v>0</v>
      </c>
      <c r="K51" s="53">
        <f t="shared" si="5"/>
        <v>0</v>
      </c>
      <c r="L51" s="53">
        <f t="shared" si="6"/>
        <v>0</v>
      </c>
    </row>
    <row r="52" spans="1:16" x14ac:dyDescent="0.35">
      <c r="A52" s="96" t="s">
        <v>1</v>
      </c>
      <c r="B52" s="97"/>
      <c r="C52" s="97"/>
      <c r="D52" s="97"/>
      <c r="E52" s="97"/>
      <c r="F52" s="97"/>
      <c r="G52" s="97"/>
      <c r="H52" s="97"/>
      <c r="I52" s="98"/>
      <c r="J52" s="53">
        <f>ROUND(SUM(J35:J51),2)</f>
        <v>4915</v>
      </c>
      <c r="K52" s="53">
        <f t="shared" ref="K52:L52" si="7">ROUND(SUM(K35:K51),2)</f>
        <v>2607.5</v>
      </c>
      <c r="L52" s="53">
        <f t="shared" si="7"/>
        <v>2607.5</v>
      </c>
    </row>
    <row r="54" spans="1:16" x14ac:dyDescent="0.35">
      <c r="A54" s="94" t="s">
        <v>87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</row>
    <row r="55" spans="1:16" x14ac:dyDescent="0.35">
      <c r="A55" s="78"/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</row>
    <row r="56" spans="1:16" ht="17" x14ac:dyDescent="0.35">
      <c r="A56" s="95" t="s">
        <v>153</v>
      </c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1:16" ht="21" x14ac:dyDescent="0.35">
      <c r="A57" s="42" t="s">
        <v>0</v>
      </c>
      <c r="B57" s="42" t="s">
        <v>11</v>
      </c>
      <c r="C57" s="42" t="s">
        <v>15</v>
      </c>
      <c r="D57" s="42" t="s">
        <v>14</v>
      </c>
      <c r="E57" s="43" t="s">
        <v>13</v>
      </c>
      <c r="F57" s="42" t="s">
        <v>2</v>
      </c>
      <c r="G57" s="42" t="s">
        <v>22</v>
      </c>
      <c r="H57" s="42" t="s">
        <v>23</v>
      </c>
      <c r="I57" s="42" t="s">
        <v>154</v>
      </c>
      <c r="J57" s="59" t="s">
        <v>24</v>
      </c>
      <c r="K57" s="59" t="s">
        <v>27</v>
      </c>
      <c r="L57" s="59" t="s">
        <v>28</v>
      </c>
    </row>
    <row r="58" spans="1:16" ht="42" x14ac:dyDescent="0.35">
      <c r="A58" s="18" t="s">
        <v>132</v>
      </c>
      <c r="B58" s="1" t="s">
        <v>89</v>
      </c>
      <c r="C58" s="1" t="s">
        <v>18</v>
      </c>
      <c r="D58" s="1" t="s">
        <v>19</v>
      </c>
      <c r="E58" s="1" t="s">
        <v>39</v>
      </c>
      <c r="F58" s="2">
        <v>2020</v>
      </c>
      <c r="G58" s="2">
        <v>1</v>
      </c>
      <c r="H58" s="19">
        <v>1250</v>
      </c>
      <c r="I58" s="19">
        <v>0</v>
      </c>
      <c r="J58" s="53">
        <f t="shared" ref="J58:J74" si="8">ROUND(G58*H58,2)</f>
        <v>1250</v>
      </c>
      <c r="K58" s="53">
        <f t="shared" ref="K58:K74" si="9">ROUND(H58+I58,2)</f>
        <v>1250</v>
      </c>
      <c r="L58" s="53">
        <f>K58</f>
        <v>1250</v>
      </c>
    </row>
    <row r="59" spans="1:16" ht="42" x14ac:dyDescent="0.35">
      <c r="A59" s="18" t="s">
        <v>132</v>
      </c>
      <c r="B59" s="1"/>
      <c r="C59" s="1" t="s">
        <v>18</v>
      </c>
      <c r="D59" s="1" t="s">
        <v>19</v>
      </c>
      <c r="E59" s="1" t="s">
        <v>37</v>
      </c>
      <c r="F59" s="2">
        <v>2020</v>
      </c>
      <c r="G59" s="2">
        <v>200</v>
      </c>
      <c r="H59" s="19">
        <v>5</v>
      </c>
      <c r="I59" s="19">
        <v>0</v>
      </c>
      <c r="J59" s="53">
        <f t="shared" si="8"/>
        <v>1000</v>
      </c>
      <c r="K59" s="53">
        <f t="shared" si="9"/>
        <v>5</v>
      </c>
      <c r="L59" s="53">
        <f t="shared" ref="L59:L74" si="10">K59</f>
        <v>5</v>
      </c>
    </row>
    <row r="60" spans="1:16" ht="31.5" x14ac:dyDescent="0.35">
      <c r="A60" s="18" t="s">
        <v>132</v>
      </c>
      <c r="B60" s="1"/>
      <c r="C60" s="1" t="s">
        <v>18</v>
      </c>
      <c r="D60" s="1" t="s">
        <v>19</v>
      </c>
      <c r="E60" s="1" t="s">
        <v>38</v>
      </c>
      <c r="F60" s="2">
        <v>2020</v>
      </c>
      <c r="G60" s="2">
        <v>50</v>
      </c>
      <c r="H60" s="19">
        <v>12.5</v>
      </c>
      <c r="I60" s="19">
        <v>0</v>
      </c>
      <c r="J60" s="53">
        <f t="shared" si="8"/>
        <v>625</v>
      </c>
      <c r="K60" s="53">
        <f t="shared" si="9"/>
        <v>12.5</v>
      </c>
      <c r="L60" s="53">
        <f t="shared" si="10"/>
        <v>12.5</v>
      </c>
    </row>
    <row r="61" spans="1:16" ht="31.5" x14ac:dyDescent="0.35">
      <c r="A61" s="18" t="s">
        <v>132</v>
      </c>
      <c r="B61" s="1" t="s">
        <v>93</v>
      </c>
      <c r="C61" s="1" t="s">
        <v>29</v>
      </c>
      <c r="D61" s="1" t="s">
        <v>30</v>
      </c>
      <c r="E61" s="1" t="s">
        <v>31</v>
      </c>
      <c r="F61" s="2">
        <v>2020</v>
      </c>
      <c r="G61" s="2">
        <v>1</v>
      </c>
      <c r="H61" s="19">
        <v>640</v>
      </c>
      <c r="I61" s="19">
        <v>0</v>
      </c>
      <c r="J61" s="53">
        <f t="shared" si="8"/>
        <v>640</v>
      </c>
      <c r="K61" s="53">
        <f t="shared" si="9"/>
        <v>640</v>
      </c>
      <c r="L61" s="53">
        <f t="shared" si="10"/>
        <v>640</v>
      </c>
    </row>
    <row r="62" spans="1:16" ht="31.5" x14ac:dyDescent="0.35">
      <c r="A62" s="18" t="s">
        <v>132</v>
      </c>
      <c r="B62" s="1" t="s">
        <v>102</v>
      </c>
      <c r="C62" s="1" t="s">
        <v>32</v>
      </c>
      <c r="D62" s="1" t="s">
        <v>33</v>
      </c>
      <c r="E62" s="1" t="s">
        <v>34</v>
      </c>
      <c r="F62" s="2">
        <v>2021</v>
      </c>
      <c r="G62" s="2">
        <v>2</v>
      </c>
      <c r="H62" s="19">
        <v>700</v>
      </c>
      <c r="I62" s="19">
        <v>0</v>
      </c>
      <c r="J62" s="53">
        <f t="shared" si="8"/>
        <v>1400</v>
      </c>
      <c r="K62" s="53">
        <f t="shared" si="9"/>
        <v>700</v>
      </c>
      <c r="L62" s="53">
        <f t="shared" si="10"/>
        <v>700</v>
      </c>
    </row>
    <row r="63" spans="1:16" x14ac:dyDescent="0.35">
      <c r="A63" s="18"/>
      <c r="B63" s="1"/>
      <c r="C63" s="1"/>
      <c r="D63" s="1"/>
      <c r="E63" s="1"/>
      <c r="F63" s="2"/>
      <c r="G63" s="2"/>
      <c r="H63" s="19"/>
      <c r="I63" s="19"/>
      <c r="J63" s="53">
        <f t="shared" si="8"/>
        <v>0</v>
      </c>
      <c r="K63" s="53">
        <f t="shared" si="9"/>
        <v>0</v>
      </c>
      <c r="L63" s="53">
        <f t="shared" si="10"/>
        <v>0</v>
      </c>
    </row>
    <row r="64" spans="1:16" x14ac:dyDescent="0.35">
      <c r="A64" s="18"/>
      <c r="B64" s="1"/>
      <c r="C64" s="1"/>
      <c r="D64" s="1"/>
      <c r="E64" s="1"/>
      <c r="F64" s="2"/>
      <c r="G64" s="2"/>
      <c r="H64" s="19"/>
      <c r="I64" s="19"/>
      <c r="J64" s="53">
        <f t="shared" si="8"/>
        <v>0</v>
      </c>
      <c r="K64" s="53">
        <f t="shared" si="9"/>
        <v>0</v>
      </c>
      <c r="L64" s="53">
        <f t="shared" si="10"/>
        <v>0</v>
      </c>
    </row>
    <row r="65" spans="1:16" x14ac:dyDescent="0.35">
      <c r="A65" s="18"/>
      <c r="B65" s="1"/>
      <c r="C65" s="1"/>
      <c r="D65" s="1"/>
      <c r="E65" s="1"/>
      <c r="F65" s="2"/>
      <c r="G65" s="2"/>
      <c r="H65" s="19"/>
      <c r="I65" s="19"/>
      <c r="J65" s="53">
        <f t="shared" si="8"/>
        <v>0</v>
      </c>
      <c r="K65" s="53">
        <f t="shared" si="9"/>
        <v>0</v>
      </c>
      <c r="L65" s="53">
        <f t="shared" si="10"/>
        <v>0</v>
      </c>
    </row>
    <row r="66" spans="1:16" x14ac:dyDescent="0.35">
      <c r="A66" s="18"/>
      <c r="B66" s="1"/>
      <c r="C66" s="1"/>
      <c r="D66" s="1"/>
      <c r="E66" s="1"/>
      <c r="F66" s="2"/>
      <c r="G66" s="2"/>
      <c r="H66" s="19"/>
      <c r="I66" s="19"/>
      <c r="J66" s="53">
        <f t="shared" si="8"/>
        <v>0</v>
      </c>
      <c r="K66" s="53">
        <f t="shared" si="9"/>
        <v>0</v>
      </c>
      <c r="L66" s="53">
        <f t="shared" si="10"/>
        <v>0</v>
      </c>
    </row>
    <row r="67" spans="1:16" x14ac:dyDescent="0.35">
      <c r="A67" s="18"/>
      <c r="B67" s="1"/>
      <c r="C67" s="1"/>
      <c r="D67" s="1"/>
      <c r="E67" s="1"/>
      <c r="F67" s="2"/>
      <c r="G67" s="2"/>
      <c r="H67" s="19"/>
      <c r="I67" s="19"/>
      <c r="J67" s="53">
        <f t="shared" si="8"/>
        <v>0</v>
      </c>
      <c r="K67" s="53">
        <f t="shared" si="9"/>
        <v>0</v>
      </c>
      <c r="L67" s="53">
        <f t="shared" si="10"/>
        <v>0</v>
      </c>
    </row>
    <row r="68" spans="1:16" x14ac:dyDescent="0.35">
      <c r="A68" s="18"/>
      <c r="B68" s="1"/>
      <c r="C68" s="1"/>
      <c r="D68" s="1"/>
      <c r="E68" s="1"/>
      <c r="F68" s="2"/>
      <c r="G68" s="2"/>
      <c r="H68" s="19"/>
      <c r="I68" s="19"/>
      <c r="J68" s="53">
        <f t="shared" si="8"/>
        <v>0</v>
      </c>
      <c r="K68" s="53">
        <f t="shared" si="9"/>
        <v>0</v>
      </c>
      <c r="L68" s="53">
        <f t="shared" si="10"/>
        <v>0</v>
      </c>
    </row>
    <row r="69" spans="1:16" x14ac:dyDescent="0.35">
      <c r="A69" s="18"/>
      <c r="B69" s="1"/>
      <c r="C69" s="1"/>
      <c r="D69" s="1"/>
      <c r="E69" s="1"/>
      <c r="F69" s="2"/>
      <c r="G69" s="2"/>
      <c r="H69" s="19"/>
      <c r="I69" s="19"/>
      <c r="J69" s="53">
        <f t="shared" si="8"/>
        <v>0</v>
      </c>
      <c r="K69" s="53">
        <f t="shared" si="9"/>
        <v>0</v>
      </c>
      <c r="L69" s="53">
        <f t="shared" si="10"/>
        <v>0</v>
      </c>
    </row>
    <row r="70" spans="1:16" x14ac:dyDescent="0.35">
      <c r="A70" s="18"/>
      <c r="B70" s="1"/>
      <c r="C70" s="1"/>
      <c r="D70" s="1"/>
      <c r="E70" s="1"/>
      <c r="F70" s="2"/>
      <c r="G70" s="2"/>
      <c r="H70" s="19"/>
      <c r="I70" s="19"/>
      <c r="J70" s="53">
        <f t="shared" si="8"/>
        <v>0</v>
      </c>
      <c r="K70" s="53">
        <f t="shared" si="9"/>
        <v>0</v>
      </c>
      <c r="L70" s="53">
        <f t="shared" si="10"/>
        <v>0</v>
      </c>
    </row>
    <row r="71" spans="1:16" x14ac:dyDescent="0.35">
      <c r="A71" s="18"/>
      <c r="B71" s="1"/>
      <c r="C71" s="1"/>
      <c r="D71" s="1"/>
      <c r="E71" s="1"/>
      <c r="F71" s="2"/>
      <c r="G71" s="2"/>
      <c r="H71" s="19"/>
      <c r="I71" s="19"/>
      <c r="J71" s="53">
        <f t="shared" si="8"/>
        <v>0</v>
      </c>
      <c r="K71" s="53">
        <f t="shared" si="9"/>
        <v>0</v>
      </c>
      <c r="L71" s="53">
        <f t="shared" si="10"/>
        <v>0</v>
      </c>
    </row>
    <row r="72" spans="1:16" x14ac:dyDescent="0.35">
      <c r="A72" s="18"/>
      <c r="B72" s="1"/>
      <c r="C72" s="1"/>
      <c r="D72" s="1"/>
      <c r="E72" s="1"/>
      <c r="F72" s="2"/>
      <c r="G72" s="2"/>
      <c r="H72" s="19"/>
      <c r="I72" s="19"/>
      <c r="J72" s="53">
        <f t="shared" si="8"/>
        <v>0</v>
      </c>
      <c r="K72" s="53">
        <f t="shared" si="9"/>
        <v>0</v>
      </c>
      <c r="L72" s="53">
        <f t="shared" si="10"/>
        <v>0</v>
      </c>
    </row>
    <row r="73" spans="1:16" x14ac:dyDescent="0.35">
      <c r="A73" s="18"/>
      <c r="B73" s="1"/>
      <c r="C73" s="1"/>
      <c r="D73" s="1"/>
      <c r="E73" s="1"/>
      <c r="F73" s="2"/>
      <c r="G73" s="2"/>
      <c r="H73" s="19"/>
      <c r="I73" s="19"/>
      <c r="J73" s="53">
        <f t="shared" si="8"/>
        <v>0</v>
      </c>
      <c r="K73" s="53">
        <f t="shared" si="9"/>
        <v>0</v>
      </c>
      <c r="L73" s="53">
        <f t="shared" si="10"/>
        <v>0</v>
      </c>
    </row>
    <row r="74" spans="1:16" x14ac:dyDescent="0.35">
      <c r="A74" s="18"/>
      <c r="B74" s="1"/>
      <c r="C74" s="1"/>
      <c r="D74" s="1"/>
      <c r="E74" s="1"/>
      <c r="F74" s="2"/>
      <c r="G74" s="2"/>
      <c r="H74" s="19"/>
      <c r="I74" s="19"/>
      <c r="J74" s="53">
        <f t="shared" si="8"/>
        <v>0</v>
      </c>
      <c r="K74" s="53">
        <f t="shared" si="9"/>
        <v>0</v>
      </c>
      <c r="L74" s="53">
        <f t="shared" si="10"/>
        <v>0</v>
      </c>
    </row>
    <row r="75" spans="1:16" x14ac:dyDescent="0.35">
      <c r="A75" s="96" t="s">
        <v>1</v>
      </c>
      <c r="B75" s="97"/>
      <c r="C75" s="97"/>
      <c r="D75" s="97"/>
      <c r="E75" s="97"/>
      <c r="F75" s="97"/>
      <c r="G75" s="97"/>
      <c r="H75" s="97"/>
      <c r="I75" s="98"/>
      <c r="J75" s="53">
        <f>ROUND(SUM(J58:J74),2)</f>
        <v>4915</v>
      </c>
      <c r="K75" s="53">
        <f t="shared" ref="K75:L75" si="11">ROUND(SUM(K58:K74),2)</f>
        <v>2607.5</v>
      </c>
      <c r="L75" s="53">
        <f t="shared" si="11"/>
        <v>2607.5</v>
      </c>
    </row>
    <row r="77" spans="1:16" x14ac:dyDescent="0.35">
      <c r="A77" s="94" t="s">
        <v>87</v>
      </c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</row>
  </sheetData>
  <mergeCells count="10">
    <mergeCell ref="A30:P30"/>
    <mergeCell ref="A28:I28"/>
    <mergeCell ref="A9:L9"/>
    <mergeCell ref="B7:P7"/>
    <mergeCell ref="A77:P77"/>
    <mergeCell ref="A33:L33"/>
    <mergeCell ref="A52:I52"/>
    <mergeCell ref="A56:L56"/>
    <mergeCell ref="A75:I75"/>
    <mergeCell ref="A54:P54"/>
  </mergeCells>
  <printOptions horizontalCentered="1"/>
  <pageMargins left="0.31496062992125984" right="0.31496062992125984" top="0.74803149606299213" bottom="0.74803149606299213" header="0.31496062992125984" footer="0.31496062992125984"/>
  <pageSetup paperSize="8" scale="50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'Outra codificação'!$A$2:$A$15</xm:f>
          </x14:formula1>
          <xm:sqref>B11:B27 B35:B51 B58:B74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showGridLines="0" zoomScaleNormal="100" workbookViewId="0">
      <selection activeCell="A6" sqref="A6:P7"/>
    </sheetView>
  </sheetViews>
  <sheetFormatPr defaultColWidth="9.1796875" defaultRowHeight="10.5" x14ac:dyDescent="0.35"/>
  <cols>
    <col min="1" max="1" width="16.54296875" style="12" customWidth="1"/>
    <col min="2" max="2" width="22.54296875" style="12" customWidth="1"/>
    <col min="3" max="3" width="32.26953125" style="12" customWidth="1"/>
    <col min="4" max="4" width="27.54296875" style="12" customWidth="1"/>
    <col min="5" max="5" width="25.1796875" style="12" customWidth="1"/>
    <col min="6" max="6" width="7.453125" style="12" customWidth="1"/>
    <col min="7" max="7" width="7.81640625" style="12" customWidth="1"/>
    <col min="8" max="11" width="10.26953125" style="12" customWidth="1"/>
    <col min="12" max="13" width="12" style="12" customWidth="1"/>
    <col min="14" max="16" width="10.26953125" style="12" customWidth="1"/>
    <col min="17" max="16384" width="9.1796875" style="12"/>
  </cols>
  <sheetData>
    <row r="1" spans="1:16" ht="18" customHeight="1" x14ac:dyDescent="0.35">
      <c r="A1" s="11" t="s">
        <v>70</v>
      </c>
      <c r="B1" s="23" t="s">
        <v>12</v>
      </c>
      <c r="C1" s="23"/>
      <c r="D1" s="23"/>
      <c r="E1" s="23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ht="4" customHeight="1" x14ac:dyDescent="0.35">
      <c r="A2" s="13"/>
      <c r="B2" s="21"/>
      <c r="C2" s="21"/>
      <c r="D2" s="21"/>
      <c r="E2" s="21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18" customHeight="1" x14ac:dyDescent="0.35">
      <c r="A3" s="11" t="s">
        <v>26</v>
      </c>
      <c r="B3" s="23" t="s">
        <v>12</v>
      </c>
      <c r="C3" s="23"/>
      <c r="D3" s="23"/>
      <c r="E3" s="23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ht="4" customHeight="1" x14ac:dyDescent="0.35">
      <c r="A4" s="13"/>
      <c r="B4" s="21"/>
      <c r="C4" s="21"/>
      <c r="D4" s="21"/>
      <c r="E4" s="2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12" customHeight="1" x14ac:dyDescent="0.35">
      <c r="A5" s="13"/>
      <c r="B5" s="21"/>
      <c r="C5" s="21"/>
      <c r="D5" s="21"/>
      <c r="E5" s="21"/>
      <c r="F5" s="22"/>
      <c r="G5" s="22"/>
      <c r="H5" s="22"/>
      <c r="I5" s="22"/>
      <c r="J5" s="22"/>
      <c r="K5" s="22"/>
      <c r="L5" s="22"/>
      <c r="M5" s="101" t="s">
        <v>88</v>
      </c>
      <c r="N5" s="101"/>
      <c r="O5" s="101"/>
      <c r="P5" s="22"/>
    </row>
    <row r="6" spans="1:16" ht="16.5" customHeight="1" x14ac:dyDescent="0.35">
      <c r="A6" s="65" t="s">
        <v>71</v>
      </c>
      <c r="B6" s="66" t="s">
        <v>144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</row>
    <row r="7" spans="1:16" ht="16.5" customHeight="1" x14ac:dyDescent="0.35">
      <c r="A7" s="67" t="s">
        <v>72</v>
      </c>
      <c r="B7" s="99" t="s">
        <v>73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</row>
    <row r="8" spans="1:16" x14ac:dyDescent="0.35">
      <c r="A8" s="14"/>
      <c r="B8" s="15"/>
      <c r="C8" s="16"/>
      <c r="D8" s="16"/>
    </row>
    <row r="9" spans="1:16" ht="18.5" x14ac:dyDescent="0.35">
      <c r="A9" s="87" t="s">
        <v>148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</row>
    <row r="10" spans="1:16" s="16" customFormat="1" ht="54" customHeight="1" x14ac:dyDescent="0.35">
      <c r="A10" s="26" t="s">
        <v>0</v>
      </c>
      <c r="B10" s="26" t="s">
        <v>11</v>
      </c>
      <c r="C10" s="26" t="s">
        <v>15</v>
      </c>
      <c r="D10" s="26" t="s">
        <v>14</v>
      </c>
      <c r="E10" s="27" t="s">
        <v>13</v>
      </c>
      <c r="F10" s="26" t="s">
        <v>2</v>
      </c>
      <c r="G10" s="26" t="s">
        <v>22</v>
      </c>
      <c r="H10" s="26" t="s">
        <v>142</v>
      </c>
      <c r="I10" s="26" t="s">
        <v>143</v>
      </c>
      <c r="J10" s="26" t="s">
        <v>134</v>
      </c>
      <c r="K10" s="26" t="s">
        <v>135</v>
      </c>
      <c r="L10" s="26" t="s">
        <v>136</v>
      </c>
      <c r="M10" s="26" t="s">
        <v>68</v>
      </c>
      <c r="N10" s="59" t="s">
        <v>21</v>
      </c>
      <c r="O10" s="59" t="s">
        <v>27</v>
      </c>
      <c r="P10" s="59" t="s">
        <v>28</v>
      </c>
    </row>
    <row r="11" spans="1:16" s="20" customFormat="1" ht="37.5" customHeight="1" x14ac:dyDescent="0.35">
      <c r="A11" s="18" t="s">
        <v>78</v>
      </c>
      <c r="B11" s="1" t="s">
        <v>66</v>
      </c>
      <c r="C11" s="1" t="s">
        <v>32</v>
      </c>
      <c r="D11" s="1" t="s">
        <v>33</v>
      </c>
      <c r="E11" s="1" t="s">
        <v>35</v>
      </c>
      <c r="F11" s="2">
        <v>2021</v>
      </c>
      <c r="G11" s="2">
        <v>1</v>
      </c>
      <c r="H11" s="2">
        <v>5</v>
      </c>
      <c r="I11" s="2">
        <v>10</v>
      </c>
      <c r="J11" s="2">
        <f t="shared" ref="J11:J17" si="0">H11*I11</f>
        <v>50</v>
      </c>
      <c r="K11" s="19">
        <v>30</v>
      </c>
      <c r="L11" s="19">
        <f>ROUND(K11*0.23,2)</f>
        <v>6.9</v>
      </c>
      <c r="M11" s="19">
        <f>ROUND(K11+L11,2)</f>
        <v>36.9</v>
      </c>
      <c r="N11" s="52">
        <f>ROUND((G11*H11*I11)*K11,2)</f>
        <v>1500</v>
      </c>
      <c r="O11" s="52">
        <f>ROUND((G11*H11*I11)*(K11+L11),2)</f>
        <v>1845</v>
      </c>
      <c r="P11" s="52">
        <f>O11</f>
        <v>1845</v>
      </c>
    </row>
    <row r="12" spans="1:16" s="20" customFormat="1" ht="31.5" x14ac:dyDescent="0.35">
      <c r="A12" s="18" t="s">
        <v>78</v>
      </c>
      <c r="B12" s="1" t="s">
        <v>66</v>
      </c>
      <c r="C12" s="1" t="s">
        <v>32</v>
      </c>
      <c r="D12" s="1" t="s">
        <v>33</v>
      </c>
      <c r="E12" s="1" t="s">
        <v>77</v>
      </c>
      <c r="F12" s="2">
        <v>2021</v>
      </c>
      <c r="G12" s="2">
        <v>1</v>
      </c>
      <c r="H12" s="2">
        <v>3</v>
      </c>
      <c r="I12" s="2">
        <v>6</v>
      </c>
      <c r="J12" s="2">
        <f t="shared" si="0"/>
        <v>18</v>
      </c>
      <c r="K12" s="19">
        <v>98</v>
      </c>
      <c r="L12" s="19">
        <f t="shared" ref="L12:L17" si="1">ROUND(K12*0.23,2)</f>
        <v>22.54</v>
      </c>
      <c r="M12" s="19">
        <f t="shared" ref="M12:M17" si="2">ROUND(K12+L12,2)</f>
        <v>120.54</v>
      </c>
      <c r="N12" s="52">
        <f t="shared" ref="N12:N17" si="3">ROUND((G12*H12*I12)*K12,2)</f>
        <v>1764</v>
      </c>
      <c r="O12" s="52">
        <f t="shared" ref="O12:O17" si="4">ROUND((G12*H12*I12)*(K12+L12),2)</f>
        <v>2169.7199999999998</v>
      </c>
      <c r="P12" s="52">
        <f t="shared" ref="P12:P17" si="5">O12</f>
        <v>2169.7199999999998</v>
      </c>
    </row>
    <row r="13" spans="1:16" s="20" customFormat="1" ht="31.5" x14ac:dyDescent="0.35">
      <c r="A13" s="18"/>
      <c r="B13" s="1" t="s">
        <v>66</v>
      </c>
      <c r="C13" s="1"/>
      <c r="D13" s="1"/>
      <c r="E13" s="1"/>
      <c r="F13" s="2"/>
      <c r="G13" s="2"/>
      <c r="H13" s="2"/>
      <c r="I13" s="2"/>
      <c r="J13" s="2">
        <f t="shared" si="0"/>
        <v>0</v>
      </c>
      <c r="K13" s="19"/>
      <c r="L13" s="19">
        <f t="shared" si="1"/>
        <v>0</v>
      </c>
      <c r="M13" s="19">
        <f t="shared" si="2"/>
        <v>0</v>
      </c>
      <c r="N13" s="52">
        <f t="shared" si="3"/>
        <v>0</v>
      </c>
      <c r="O13" s="52">
        <f t="shared" si="4"/>
        <v>0</v>
      </c>
      <c r="P13" s="52">
        <f t="shared" si="5"/>
        <v>0</v>
      </c>
    </row>
    <row r="14" spans="1:16" s="20" customFormat="1" ht="31.5" x14ac:dyDescent="0.35">
      <c r="A14" s="18"/>
      <c r="B14" s="1" t="s">
        <v>66</v>
      </c>
      <c r="C14" s="1"/>
      <c r="D14" s="1"/>
      <c r="E14" s="1"/>
      <c r="F14" s="2"/>
      <c r="G14" s="2"/>
      <c r="H14" s="2"/>
      <c r="I14" s="2"/>
      <c r="J14" s="2">
        <f t="shared" si="0"/>
        <v>0</v>
      </c>
      <c r="K14" s="19"/>
      <c r="L14" s="19">
        <f t="shared" si="1"/>
        <v>0</v>
      </c>
      <c r="M14" s="19">
        <f t="shared" si="2"/>
        <v>0</v>
      </c>
      <c r="N14" s="52">
        <f t="shared" si="3"/>
        <v>0</v>
      </c>
      <c r="O14" s="52">
        <f t="shared" si="4"/>
        <v>0</v>
      </c>
      <c r="P14" s="52">
        <f t="shared" si="5"/>
        <v>0</v>
      </c>
    </row>
    <row r="15" spans="1:16" s="20" customFormat="1" ht="31.5" x14ac:dyDescent="0.35">
      <c r="A15" s="18"/>
      <c r="B15" s="1" t="s">
        <v>66</v>
      </c>
      <c r="C15" s="1"/>
      <c r="D15" s="1"/>
      <c r="E15" s="1"/>
      <c r="F15" s="2"/>
      <c r="G15" s="2"/>
      <c r="H15" s="2"/>
      <c r="I15" s="2"/>
      <c r="J15" s="2">
        <f t="shared" si="0"/>
        <v>0</v>
      </c>
      <c r="K15" s="19"/>
      <c r="L15" s="19">
        <f t="shared" si="1"/>
        <v>0</v>
      </c>
      <c r="M15" s="19">
        <f t="shared" si="2"/>
        <v>0</v>
      </c>
      <c r="N15" s="52">
        <f t="shared" si="3"/>
        <v>0</v>
      </c>
      <c r="O15" s="52">
        <f t="shared" si="4"/>
        <v>0</v>
      </c>
      <c r="P15" s="52">
        <f t="shared" si="5"/>
        <v>0</v>
      </c>
    </row>
    <row r="16" spans="1:16" s="20" customFormat="1" ht="31.5" x14ac:dyDescent="0.35">
      <c r="A16" s="18"/>
      <c r="B16" s="1" t="s">
        <v>66</v>
      </c>
      <c r="C16" s="1"/>
      <c r="D16" s="1"/>
      <c r="E16" s="1"/>
      <c r="F16" s="2"/>
      <c r="G16" s="2"/>
      <c r="H16" s="2"/>
      <c r="I16" s="2"/>
      <c r="J16" s="2">
        <f t="shared" si="0"/>
        <v>0</v>
      </c>
      <c r="K16" s="19"/>
      <c r="L16" s="19">
        <f t="shared" si="1"/>
        <v>0</v>
      </c>
      <c r="M16" s="19">
        <f t="shared" si="2"/>
        <v>0</v>
      </c>
      <c r="N16" s="52">
        <f t="shared" si="3"/>
        <v>0</v>
      </c>
      <c r="O16" s="52">
        <f t="shared" si="4"/>
        <v>0</v>
      </c>
      <c r="P16" s="52">
        <f t="shared" si="5"/>
        <v>0</v>
      </c>
    </row>
    <row r="17" spans="1:16" s="20" customFormat="1" ht="31.5" x14ac:dyDescent="0.35">
      <c r="A17" s="18"/>
      <c r="B17" s="1" t="s">
        <v>66</v>
      </c>
      <c r="C17" s="1"/>
      <c r="D17" s="1"/>
      <c r="E17" s="1"/>
      <c r="F17" s="2"/>
      <c r="G17" s="2"/>
      <c r="H17" s="2"/>
      <c r="I17" s="2"/>
      <c r="J17" s="2">
        <f t="shared" si="0"/>
        <v>0</v>
      </c>
      <c r="K17" s="19"/>
      <c r="L17" s="19">
        <f t="shared" si="1"/>
        <v>0</v>
      </c>
      <c r="M17" s="19">
        <f t="shared" si="2"/>
        <v>0</v>
      </c>
      <c r="N17" s="52">
        <f t="shared" si="3"/>
        <v>0</v>
      </c>
      <c r="O17" s="52">
        <f t="shared" si="4"/>
        <v>0</v>
      </c>
      <c r="P17" s="52">
        <f t="shared" si="5"/>
        <v>0</v>
      </c>
    </row>
    <row r="18" spans="1:16" ht="21" customHeight="1" x14ac:dyDescent="0.35">
      <c r="A18" s="60" t="s">
        <v>1</v>
      </c>
      <c r="B18" s="61"/>
      <c r="C18" s="61"/>
      <c r="D18" s="61"/>
      <c r="E18" s="61"/>
      <c r="F18" s="61"/>
      <c r="G18" s="61"/>
      <c r="H18" s="61"/>
      <c r="I18" s="62"/>
      <c r="J18" s="63">
        <f>ROUND(SUM(J11:J17),2)</f>
        <v>68</v>
      </c>
      <c r="K18" s="64"/>
      <c r="L18" s="64"/>
      <c r="M18" s="64">
        <f>ROUND(SUM(M11:M17),2)</f>
        <v>157.44</v>
      </c>
      <c r="N18" s="53">
        <f>ROUND(SUM(N8:N17),2)</f>
        <v>3264</v>
      </c>
      <c r="O18" s="53">
        <f>ROUND(SUM(O8:O17),2)</f>
        <v>4014.72</v>
      </c>
      <c r="P18" s="53">
        <f>ROUND(SUM(P8:P17),2)</f>
        <v>4014.72</v>
      </c>
    </row>
    <row r="20" spans="1:16" ht="15" customHeight="1" x14ac:dyDescent="0.35">
      <c r="A20" s="102" t="s">
        <v>74</v>
      </c>
      <c r="B20" s="102"/>
      <c r="C20" s="102"/>
      <c r="D20" s="102"/>
      <c r="E20" s="102"/>
      <c r="F20" s="102"/>
      <c r="G20" s="102"/>
      <c r="H20" s="102"/>
      <c r="I20" s="102"/>
      <c r="J20" s="102"/>
      <c r="K20" s="53">
        <f>P18/J18</f>
        <v>59.04</v>
      </c>
      <c r="L20" s="102" t="s">
        <v>76</v>
      </c>
      <c r="M20" s="102"/>
      <c r="N20" s="58" t="str">
        <f>IF(K20&lt;K21,"Sim","Não")</f>
        <v>Não</v>
      </c>
    </row>
    <row r="21" spans="1:16" ht="15" customHeight="1" x14ac:dyDescent="0.35">
      <c r="A21" s="102" t="s">
        <v>75</v>
      </c>
      <c r="B21" s="102"/>
      <c r="C21" s="102"/>
      <c r="D21" s="102"/>
      <c r="E21" s="102"/>
      <c r="F21" s="102"/>
      <c r="G21" s="102"/>
      <c r="H21" s="102"/>
      <c r="I21" s="102"/>
      <c r="J21" s="102"/>
      <c r="K21" s="53">
        <f>30*1.5</f>
        <v>45</v>
      </c>
      <c r="L21" s="16"/>
      <c r="M21" s="16"/>
      <c r="N21" s="16"/>
    </row>
    <row r="23" spans="1:16" ht="20.149999999999999" customHeight="1" x14ac:dyDescent="0.35">
      <c r="A23" s="100" t="s">
        <v>139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</row>
    <row r="24" spans="1:16" ht="20.149999999999999" customHeight="1" x14ac:dyDescent="0.35">
      <c r="A24" s="100" t="s">
        <v>140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</row>
    <row r="25" spans="1:16" ht="20.149999999999999" customHeight="1" x14ac:dyDescent="0.35">
      <c r="A25" s="100" t="s">
        <v>137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</row>
    <row r="26" spans="1:16" ht="20.149999999999999" customHeight="1" x14ac:dyDescent="0.35">
      <c r="A26" s="100" t="s">
        <v>138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</row>
    <row r="29" spans="1:16" ht="18.75" customHeight="1" x14ac:dyDescent="0.35">
      <c r="A29" s="87" t="s">
        <v>149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</row>
    <row r="30" spans="1:16" ht="54" customHeight="1" x14ac:dyDescent="0.35">
      <c r="A30" s="26" t="s">
        <v>0</v>
      </c>
      <c r="B30" s="26" t="s">
        <v>11</v>
      </c>
      <c r="C30" s="26" t="s">
        <v>15</v>
      </c>
      <c r="D30" s="26" t="s">
        <v>14</v>
      </c>
      <c r="E30" s="27" t="s">
        <v>13</v>
      </c>
      <c r="F30" s="26" t="s">
        <v>2</v>
      </c>
      <c r="G30" s="26" t="s">
        <v>22</v>
      </c>
      <c r="H30" s="42" t="s">
        <v>142</v>
      </c>
      <c r="I30" s="42" t="s">
        <v>143</v>
      </c>
      <c r="J30" s="42" t="s">
        <v>134</v>
      </c>
      <c r="K30" s="42" t="s">
        <v>135</v>
      </c>
      <c r="L30" s="42" t="s">
        <v>136</v>
      </c>
      <c r="M30" s="26" t="s">
        <v>68</v>
      </c>
      <c r="N30" s="59" t="s">
        <v>21</v>
      </c>
      <c r="O30" s="59" t="s">
        <v>27</v>
      </c>
      <c r="P30" s="59" t="s">
        <v>28</v>
      </c>
    </row>
    <row r="31" spans="1:16" ht="31.5" x14ac:dyDescent="0.35">
      <c r="A31" s="18" t="s">
        <v>79</v>
      </c>
      <c r="B31" s="1" t="s">
        <v>66</v>
      </c>
      <c r="C31" s="1"/>
      <c r="D31" s="1"/>
      <c r="E31" s="1"/>
      <c r="F31" s="2"/>
      <c r="G31" s="2"/>
      <c r="H31" s="2"/>
      <c r="I31" s="2"/>
      <c r="J31" s="2">
        <f t="shared" ref="J31:J32" si="6">H31*I31</f>
        <v>0</v>
      </c>
      <c r="K31" s="19"/>
      <c r="L31" s="19">
        <f>ROUND(K31*0.23,2)</f>
        <v>0</v>
      </c>
      <c r="M31" s="19">
        <f>ROUND(K31+L31,2)</f>
        <v>0</v>
      </c>
      <c r="N31" s="52">
        <f>ROUND((G31*H31*I31)*K31,2)</f>
        <v>0</v>
      </c>
      <c r="O31" s="52">
        <f>ROUND((G31*H31*I31)*(K31+L31),2)</f>
        <v>0</v>
      </c>
      <c r="P31" s="52">
        <f>O31</f>
        <v>0</v>
      </c>
    </row>
    <row r="32" spans="1:16" ht="31.5" x14ac:dyDescent="0.35">
      <c r="A32" s="18"/>
      <c r="B32" s="1" t="s">
        <v>66</v>
      </c>
      <c r="C32" s="1"/>
      <c r="D32" s="1"/>
      <c r="E32" s="1"/>
      <c r="F32" s="2"/>
      <c r="G32" s="2"/>
      <c r="H32" s="2"/>
      <c r="I32" s="2"/>
      <c r="J32" s="2">
        <f t="shared" si="6"/>
        <v>0</v>
      </c>
      <c r="K32" s="19"/>
      <c r="L32" s="19">
        <f t="shared" ref="L32" si="7">ROUND(K32*0.23,2)</f>
        <v>0</v>
      </c>
      <c r="M32" s="19">
        <f t="shared" ref="M32" si="8">ROUND(K32+L32,2)</f>
        <v>0</v>
      </c>
      <c r="N32" s="52">
        <f t="shared" ref="N32:N37" si="9">ROUND((G32*H32*I32)*K32,2)</f>
        <v>0</v>
      </c>
      <c r="O32" s="52">
        <f t="shared" ref="O32:O37" si="10">ROUND((G32*H32*I32)*(K32+L32),2)</f>
        <v>0</v>
      </c>
      <c r="P32" s="52">
        <f t="shared" ref="P32:P37" si="11">O32</f>
        <v>0</v>
      </c>
    </row>
    <row r="33" spans="1:16" ht="31.5" x14ac:dyDescent="0.35">
      <c r="A33" s="18"/>
      <c r="B33" s="1" t="s">
        <v>66</v>
      </c>
      <c r="C33" s="1"/>
      <c r="D33" s="1"/>
      <c r="E33" s="1"/>
      <c r="F33" s="2"/>
      <c r="G33" s="2"/>
      <c r="H33" s="2"/>
      <c r="I33" s="2"/>
      <c r="J33" s="2">
        <f t="shared" ref="J33:J37" si="12">H33*I33</f>
        <v>0</v>
      </c>
      <c r="K33" s="19"/>
      <c r="L33" s="19">
        <f t="shared" ref="L33:L37" si="13">ROUND(K33*0.23,2)</f>
        <v>0</v>
      </c>
      <c r="M33" s="19">
        <f t="shared" ref="M33:M37" si="14">ROUND(K33+L33,2)</f>
        <v>0</v>
      </c>
      <c r="N33" s="52">
        <f t="shared" si="9"/>
        <v>0</v>
      </c>
      <c r="O33" s="52">
        <f t="shared" si="10"/>
        <v>0</v>
      </c>
      <c r="P33" s="52">
        <f t="shared" si="11"/>
        <v>0</v>
      </c>
    </row>
    <row r="34" spans="1:16" ht="31.5" x14ac:dyDescent="0.35">
      <c r="A34" s="18"/>
      <c r="B34" s="1" t="s">
        <v>66</v>
      </c>
      <c r="C34" s="1"/>
      <c r="D34" s="1"/>
      <c r="E34" s="1"/>
      <c r="F34" s="2"/>
      <c r="G34" s="2"/>
      <c r="H34" s="2"/>
      <c r="I34" s="2"/>
      <c r="J34" s="2">
        <f t="shared" si="12"/>
        <v>0</v>
      </c>
      <c r="K34" s="19"/>
      <c r="L34" s="19">
        <f t="shared" si="13"/>
        <v>0</v>
      </c>
      <c r="M34" s="19">
        <f t="shared" si="14"/>
        <v>0</v>
      </c>
      <c r="N34" s="52">
        <f t="shared" si="9"/>
        <v>0</v>
      </c>
      <c r="O34" s="52">
        <f t="shared" si="10"/>
        <v>0</v>
      </c>
      <c r="P34" s="52">
        <f t="shared" si="11"/>
        <v>0</v>
      </c>
    </row>
    <row r="35" spans="1:16" ht="31.5" x14ac:dyDescent="0.35">
      <c r="A35" s="18"/>
      <c r="B35" s="1" t="s">
        <v>66</v>
      </c>
      <c r="C35" s="1"/>
      <c r="D35" s="1"/>
      <c r="E35" s="1"/>
      <c r="F35" s="2"/>
      <c r="G35" s="2"/>
      <c r="H35" s="2"/>
      <c r="I35" s="2"/>
      <c r="J35" s="2">
        <f t="shared" si="12"/>
        <v>0</v>
      </c>
      <c r="K35" s="19"/>
      <c r="L35" s="19">
        <f t="shared" si="13"/>
        <v>0</v>
      </c>
      <c r="M35" s="19">
        <f t="shared" si="14"/>
        <v>0</v>
      </c>
      <c r="N35" s="52">
        <f t="shared" si="9"/>
        <v>0</v>
      </c>
      <c r="O35" s="52">
        <f t="shared" si="10"/>
        <v>0</v>
      </c>
      <c r="P35" s="52">
        <f t="shared" si="11"/>
        <v>0</v>
      </c>
    </row>
    <row r="36" spans="1:16" ht="31.5" x14ac:dyDescent="0.35">
      <c r="A36" s="18"/>
      <c r="B36" s="1" t="s">
        <v>66</v>
      </c>
      <c r="C36" s="1"/>
      <c r="D36" s="1"/>
      <c r="E36" s="1"/>
      <c r="F36" s="2"/>
      <c r="G36" s="2"/>
      <c r="H36" s="2"/>
      <c r="I36" s="2"/>
      <c r="J36" s="2">
        <f t="shared" si="12"/>
        <v>0</v>
      </c>
      <c r="K36" s="19"/>
      <c r="L36" s="19">
        <f t="shared" si="13"/>
        <v>0</v>
      </c>
      <c r="M36" s="19">
        <f t="shared" si="14"/>
        <v>0</v>
      </c>
      <c r="N36" s="52">
        <f t="shared" si="9"/>
        <v>0</v>
      </c>
      <c r="O36" s="52">
        <f t="shared" si="10"/>
        <v>0</v>
      </c>
      <c r="P36" s="52">
        <f t="shared" si="11"/>
        <v>0</v>
      </c>
    </row>
    <row r="37" spans="1:16" ht="31.5" x14ac:dyDescent="0.35">
      <c r="A37" s="18"/>
      <c r="B37" s="1" t="s">
        <v>66</v>
      </c>
      <c r="C37" s="1"/>
      <c r="D37" s="1"/>
      <c r="E37" s="1"/>
      <c r="F37" s="2"/>
      <c r="G37" s="2"/>
      <c r="H37" s="2"/>
      <c r="I37" s="2"/>
      <c r="J37" s="2">
        <f t="shared" si="12"/>
        <v>0</v>
      </c>
      <c r="K37" s="19"/>
      <c r="L37" s="19">
        <f t="shared" si="13"/>
        <v>0</v>
      </c>
      <c r="M37" s="19">
        <f t="shared" si="14"/>
        <v>0</v>
      </c>
      <c r="N37" s="52">
        <f t="shared" si="9"/>
        <v>0</v>
      </c>
      <c r="O37" s="52">
        <f t="shared" si="10"/>
        <v>0</v>
      </c>
      <c r="P37" s="52">
        <f t="shared" si="11"/>
        <v>0</v>
      </c>
    </row>
    <row r="38" spans="1:16" x14ac:dyDescent="0.35">
      <c r="A38" s="60" t="s">
        <v>1</v>
      </c>
      <c r="B38" s="61"/>
      <c r="C38" s="61"/>
      <c r="D38" s="61"/>
      <c r="E38" s="61"/>
      <c r="F38" s="61"/>
      <c r="G38" s="61"/>
      <c r="H38" s="61"/>
      <c r="I38" s="62"/>
      <c r="J38" s="63">
        <f>ROUND(SUM(J31:J37),2)</f>
        <v>0</v>
      </c>
      <c r="K38" s="64">
        <f>ROUND(SUM(K31:K37),2)</f>
        <v>0</v>
      </c>
      <c r="L38" s="64">
        <f>ROUND(SUM(L31:L37),2)</f>
        <v>0</v>
      </c>
      <c r="M38" s="64">
        <f>ROUND(SUM(M31:M37),2)</f>
        <v>0</v>
      </c>
      <c r="N38" s="53">
        <f>ROUND(SUM(N27:N37),2)</f>
        <v>0</v>
      </c>
      <c r="O38" s="53">
        <f>ROUND(SUM(O27:O37),2)</f>
        <v>0</v>
      </c>
      <c r="P38" s="53">
        <f>ROUND(SUM(P27:P37),2)</f>
        <v>0</v>
      </c>
    </row>
    <row r="40" spans="1:16" ht="11.25" customHeight="1" x14ac:dyDescent="0.35">
      <c r="A40" s="102" t="s">
        <v>74</v>
      </c>
      <c r="B40" s="102"/>
      <c r="C40" s="102"/>
      <c r="D40" s="102"/>
      <c r="E40" s="102"/>
      <c r="F40" s="102"/>
      <c r="G40" s="102"/>
      <c r="H40" s="102"/>
      <c r="I40" s="102"/>
      <c r="J40" s="102"/>
      <c r="K40" s="53" t="e">
        <f>P38/J38</f>
        <v>#DIV/0!</v>
      </c>
      <c r="L40" s="102" t="s">
        <v>76</v>
      </c>
      <c r="M40" s="102"/>
      <c r="N40" s="58" t="e">
        <f>IF(K40&lt;K41,"Sim","Não")</f>
        <v>#DIV/0!</v>
      </c>
    </row>
    <row r="41" spans="1:16" ht="11.25" customHeight="1" x14ac:dyDescent="0.35">
      <c r="A41" s="102" t="s">
        <v>75</v>
      </c>
      <c r="B41" s="102"/>
      <c r="C41" s="102"/>
      <c r="D41" s="102"/>
      <c r="E41" s="102"/>
      <c r="F41" s="102"/>
      <c r="G41" s="102"/>
      <c r="H41" s="102"/>
      <c r="I41" s="102"/>
      <c r="J41" s="102"/>
      <c r="K41" s="53">
        <f>30*1.5</f>
        <v>45</v>
      </c>
      <c r="L41" s="16"/>
      <c r="M41" s="16"/>
      <c r="N41" s="16"/>
    </row>
    <row r="43" spans="1:16" ht="20.149999999999999" customHeight="1" x14ac:dyDescent="0.35">
      <c r="A43" s="100" t="s">
        <v>139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</row>
    <row r="44" spans="1:16" ht="20.149999999999999" customHeight="1" x14ac:dyDescent="0.35">
      <c r="A44" s="100" t="s">
        <v>140</v>
      </c>
      <c r="B44" s="100"/>
      <c r="C44" s="100"/>
      <c r="D44" s="100"/>
      <c r="E44" s="100"/>
      <c r="F44" s="100"/>
      <c r="G44" s="100"/>
      <c r="H44" s="100"/>
      <c r="I44" s="100"/>
      <c r="J44" s="100"/>
      <c r="K44" s="100"/>
      <c r="L44" s="100"/>
      <c r="M44" s="100"/>
      <c r="N44" s="100"/>
      <c r="O44" s="100"/>
      <c r="P44" s="100"/>
    </row>
    <row r="45" spans="1:16" ht="20.149999999999999" customHeight="1" x14ac:dyDescent="0.35">
      <c r="A45" s="100" t="s">
        <v>137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</row>
    <row r="46" spans="1:16" ht="20.149999999999999" customHeight="1" x14ac:dyDescent="0.35">
      <c r="A46" s="100" t="s">
        <v>138</v>
      </c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</row>
    <row r="48" spans="1:16" ht="18.75" customHeight="1" x14ac:dyDescent="0.35">
      <c r="A48" s="87" t="s">
        <v>150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</row>
    <row r="49" spans="1:16" ht="42" x14ac:dyDescent="0.35">
      <c r="A49" s="26" t="s">
        <v>0</v>
      </c>
      <c r="B49" s="26" t="s">
        <v>11</v>
      </c>
      <c r="C49" s="26" t="s">
        <v>15</v>
      </c>
      <c r="D49" s="26" t="s">
        <v>14</v>
      </c>
      <c r="E49" s="27" t="s">
        <v>13</v>
      </c>
      <c r="F49" s="26" t="s">
        <v>2</v>
      </c>
      <c r="G49" s="26" t="s">
        <v>22</v>
      </c>
      <c r="H49" s="42" t="s">
        <v>133</v>
      </c>
      <c r="I49" s="42" t="s">
        <v>25</v>
      </c>
      <c r="J49" s="42" t="s">
        <v>134</v>
      </c>
      <c r="K49" s="42" t="s">
        <v>135</v>
      </c>
      <c r="L49" s="42" t="s">
        <v>136</v>
      </c>
      <c r="M49" s="26" t="s">
        <v>68</v>
      </c>
      <c r="N49" s="59" t="s">
        <v>21</v>
      </c>
      <c r="O49" s="59" t="s">
        <v>27</v>
      </c>
      <c r="P49" s="59" t="s">
        <v>28</v>
      </c>
    </row>
    <row r="50" spans="1:16" ht="31.5" x14ac:dyDescent="0.35">
      <c r="A50" s="18" t="s">
        <v>80</v>
      </c>
      <c r="B50" s="1" t="s">
        <v>66</v>
      </c>
      <c r="C50" s="1"/>
      <c r="D50" s="1"/>
      <c r="E50" s="1"/>
      <c r="F50" s="2"/>
      <c r="G50" s="2"/>
      <c r="H50" s="2"/>
      <c r="I50" s="2"/>
      <c r="J50" s="2">
        <f t="shared" ref="J50:J51" si="15">H50*I50</f>
        <v>0</v>
      </c>
      <c r="K50" s="19"/>
      <c r="L50" s="19">
        <f>ROUND(K50*0.23,2)</f>
        <v>0</v>
      </c>
      <c r="M50" s="19">
        <f>ROUND(K50+L50,2)</f>
        <v>0</v>
      </c>
      <c r="N50" s="53">
        <f>ROUND((G50*H50*I50)*K50,2)</f>
        <v>0</v>
      </c>
      <c r="O50" s="53">
        <f>ROUND((G50*H50*I50)*(K50+L50),2)</f>
        <v>0</v>
      </c>
      <c r="P50" s="53">
        <f>O50</f>
        <v>0</v>
      </c>
    </row>
    <row r="51" spans="1:16" ht="31.5" x14ac:dyDescent="0.35">
      <c r="A51" s="18"/>
      <c r="B51" s="1" t="s">
        <v>66</v>
      </c>
      <c r="C51" s="1"/>
      <c r="D51" s="1"/>
      <c r="E51" s="1"/>
      <c r="F51" s="2"/>
      <c r="G51" s="2"/>
      <c r="H51" s="2"/>
      <c r="I51" s="2"/>
      <c r="J51" s="2">
        <f t="shared" si="15"/>
        <v>0</v>
      </c>
      <c r="K51" s="19"/>
      <c r="L51" s="19">
        <f t="shared" ref="L51" si="16">ROUND(K51*0.23,2)</f>
        <v>0</v>
      </c>
      <c r="M51" s="19">
        <f t="shared" ref="M51" si="17">ROUND(K51+L51,2)</f>
        <v>0</v>
      </c>
      <c r="N51" s="53">
        <f t="shared" ref="N51:N56" si="18">ROUND((G51*H51*I51)*K51,2)</f>
        <v>0</v>
      </c>
      <c r="O51" s="53">
        <f t="shared" ref="O51:O56" si="19">ROUND((G51*H51*I51)*(K51+L51),2)</f>
        <v>0</v>
      </c>
      <c r="P51" s="53">
        <f t="shared" ref="P51:P56" si="20">O51</f>
        <v>0</v>
      </c>
    </row>
    <row r="52" spans="1:16" ht="31.5" x14ac:dyDescent="0.35">
      <c r="A52" s="18"/>
      <c r="B52" s="1" t="s">
        <v>66</v>
      </c>
      <c r="C52" s="1"/>
      <c r="D52" s="1"/>
      <c r="E52" s="1"/>
      <c r="F52" s="2"/>
      <c r="G52" s="2"/>
      <c r="H52" s="2"/>
      <c r="I52" s="2"/>
      <c r="J52" s="2">
        <f t="shared" ref="J52:J56" si="21">H52*I52</f>
        <v>0</v>
      </c>
      <c r="K52" s="19"/>
      <c r="L52" s="19">
        <f t="shared" ref="L52:L56" si="22">ROUND(K52*0.23,2)</f>
        <v>0</v>
      </c>
      <c r="M52" s="19">
        <f t="shared" ref="M52:M56" si="23">ROUND(K52+L52,2)</f>
        <v>0</v>
      </c>
      <c r="N52" s="53">
        <f t="shared" si="18"/>
        <v>0</v>
      </c>
      <c r="O52" s="53">
        <f t="shared" si="19"/>
        <v>0</v>
      </c>
      <c r="P52" s="53">
        <f t="shared" si="20"/>
        <v>0</v>
      </c>
    </row>
    <row r="53" spans="1:16" ht="31.5" x14ac:dyDescent="0.35">
      <c r="A53" s="18"/>
      <c r="B53" s="1" t="s">
        <v>66</v>
      </c>
      <c r="C53" s="1"/>
      <c r="D53" s="1"/>
      <c r="E53" s="1"/>
      <c r="F53" s="2"/>
      <c r="G53" s="2"/>
      <c r="H53" s="2"/>
      <c r="I53" s="2"/>
      <c r="J53" s="2">
        <f t="shared" si="21"/>
        <v>0</v>
      </c>
      <c r="K53" s="19"/>
      <c r="L53" s="19">
        <f t="shared" si="22"/>
        <v>0</v>
      </c>
      <c r="M53" s="19">
        <f t="shared" si="23"/>
        <v>0</v>
      </c>
      <c r="N53" s="53">
        <f t="shared" si="18"/>
        <v>0</v>
      </c>
      <c r="O53" s="53">
        <f t="shared" si="19"/>
        <v>0</v>
      </c>
      <c r="P53" s="53">
        <f t="shared" si="20"/>
        <v>0</v>
      </c>
    </row>
    <row r="54" spans="1:16" ht="31.5" x14ac:dyDescent="0.35">
      <c r="A54" s="18"/>
      <c r="B54" s="1" t="s">
        <v>66</v>
      </c>
      <c r="C54" s="1"/>
      <c r="D54" s="1"/>
      <c r="E54" s="1"/>
      <c r="F54" s="2"/>
      <c r="G54" s="2"/>
      <c r="H54" s="2"/>
      <c r="I54" s="2"/>
      <c r="J54" s="2">
        <f t="shared" si="21"/>
        <v>0</v>
      </c>
      <c r="K54" s="19"/>
      <c r="L54" s="19">
        <f t="shared" si="22"/>
        <v>0</v>
      </c>
      <c r="M54" s="19">
        <f t="shared" si="23"/>
        <v>0</v>
      </c>
      <c r="N54" s="53">
        <f t="shared" si="18"/>
        <v>0</v>
      </c>
      <c r="O54" s="53">
        <f t="shared" si="19"/>
        <v>0</v>
      </c>
      <c r="P54" s="53">
        <f t="shared" si="20"/>
        <v>0</v>
      </c>
    </row>
    <row r="55" spans="1:16" ht="31.5" x14ac:dyDescent="0.35">
      <c r="A55" s="18"/>
      <c r="B55" s="1" t="s">
        <v>66</v>
      </c>
      <c r="C55" s="1"/>
      <c r="D55" s="1"/>
      <c r="E55" s="1"/>
      <c r="F55" s="2"/>
      <c r="G55" s="2"/>
      <c r="H55" s="2"/>
      <c r="I55" s="2"/>
      <c r="J55" s="2">
        <f t="shared" si="21"/>
        <v>0</v>
      </c>
      <c r="K55" s="19"/>
      <c r="L55" s="19">
        <f t="shared" si="22"/>
        <v>0</v>
      </c>
      <c r="M55" s="19">
        <f t="shared" si="23"/>
        <v>0</v>
      </c>
      <c r="N55" s="53">
        <f t="shared" si="18"/>
        <v>0</v>
      </c>
      <c r="O55" s="53">
        <f t="shared" si="19"/>
        <v>0</v>
      </c>
      <c r="P55" s="53">
        <f t="shared" si="20"/>
        <v>0</v>
      </c>
    </row>
    <row r="56" spans="1:16" ht="31.5" x14ac:dyDescent="0.35">
      <c r="A56" s="18"/>
      <c r="B56" s="1" t="s">
        <v>66</v>
      </c>
      <c r="C56" s="1"/>
      <c r="D56" s="1"/>
      <c r="E56" s="1"/>
      <c r="F56" s="2"/>
      <c r="G56" s="2"/>
      <c r="H56" s="2"/>
      <c r="I56" s="2"/>
      <c r="J56" s="2">
        <f t="shared" si="21"/>
        <v>0</v>
      </c>
      <c r="K56" s="19"/>
      <c r="L56" s="19">
        <f t="shared" si="22"/>
        <v>0</v>
      </c>
      <c r="M56" s="19">
        <f t="shared" si="23"/>
        <v>0</v>
      </c>
      <c r="N56" s="53">
        <f t="shared" si="18"/>
        <v>0</v>
      </c>
      <c r="O56" s="53">
        <f t="shared" si="19"/>
        <v>0</v>
      </c>
      <c r="P56" s="53">
        <f t="shared" si="20"/>
        <v>0</v>
      </c>
    </row>
    <row r="57" spans="1:16" x14ac:dyDescent="0.35">
      <c r="A57" s="60" t="s">
        <v>1</v>
      </c>
      <c r="B57" s="61"/>
      <c r="C57" s="61"/>
      <c r="D57" s="61"/>
      <c r="E57" s="61"/>
      <c r="F57" s="61"/>
      <c r="G57" s="61"/>
      <c r="H57" s="61"/>
      <c r="I57" s="62"/>
      <c r="J57" s="63">
        <f>ROUND(SUM(J50:J56),2)</f>
        <v>0</v>
      </c>
      <c r="K57" s="64">
        <f>ROUND(SUM(K50:K56),2)</f>
        <v>0</v>
      </c>
      <c r="L57" s="64">
        <f>ROUND(SUM(L50:L56),2)</f>
        <v>0</v>
      </c>
      <c r="M57" s="64">
        <f>ROUND(SUM(M50:M56),2)</f>
        <v>0</v>
      </c>
      <c r="N57" s="53">
        <f>ROUND(SUM(N47:N56),2)</f>
        <v>0</v>
      </c>
      <c r="O57" s="53">
        <f>ROUND(SUM(O47:O56),2)</f>
        <v>0</v>
      </c>
      <c r="P57" s="53">
        <f>ROUND(SUM(P47:P56),2)</f>
        <v>0</v>
      </c>
    </row>
    <row r="59" spans="1:16" ht="11.25" customHeight="1" x14ac:dyDescent="0.35">
      <c r="A59" s="102" t="s">
        <v>74</v>
      </c>
      <c r="B59" s="102"/>
      <c r="C59" s="102"/>
      <c r="D59" s="102"/>
      <c r="E59" s="102"/>
      <c r="F59" s="102"/>
      <c r="G59" s="102"/>
      <c r="H59" s="102"/>
      <c r="I59" s="102"/>
      <c r="J59" s="102"/>
      <c r="K59" s="53" t="e">
        <f>P57/J57</f>
        <v>#DIV/0!</v>
      </c>
      <c r="L59" s="102" t="s">
        <v>76</v>
      </c>
      <c r="M59" s="102"/>
      <c r="N59" s="58" t="e">
        <f>IF(K59&lt;K60,"Sim","Não")</f>
        <v>#DIV/0!</v>
      </c>
    </row>
    <row r="60" spans="1:16" ht="11.25" customHeight="1" x14ac:dyDescent="0.35">
      <c r="A60" s="102" t="s">
        <v>75</v>
      </c>
      <c r="B60" s="102"/>
      <c r="C60" s="102"/>
      <c r="D60" s="102"/>
      <c r="E60" s="102"/>
      <c r="F60" s="102"/>
      <c r="G60" s="102"/>
      <c r="H60" s="102"/>
      <c r="I60" s="102"/>
      <c r="J60" s="102"/>
      <c r="K60" s="53">
        <f>30*1.5</f>
        <v>45</v>
      </c>
      <c r="L60" s="16"/>
      <c r="M60" s="16"/>
      <c r="N60" s="16"/>
    </row>
    <row r="62" spans="1:16" ht="20.149999999999999" customHeight="1" x14ac:dyDescent="0.35">
      <c r="A62" s="100" t="s">
        <v>139</v>
      </c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</row>
    <row r="63" spans="1:16" ht="20.149999999999999" customHeight="1" x14ac:dyDescent="0.35">
      <c r="A63" s="100" t="s">
        <v>140</v>
      </c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</row>
    <row r="64" spans="1:16" ht="20.149999999999999" customHeight="1" x14ac:dyDescent="0.35">
      <c r="A64" s="100" t="s">
        <v>137</v>
      </c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</row>
    <row r="65" spans="1:16" ht="20.149999999999999" customHeight="1" x14ac:dyDescent="0.35">
      <c r="A65" s="100" t="s">
        <v>138</v>
      </c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</row>
  </sheetData>
  <mergeCells count="26">
    <mergeCell ref="A9:P9"/>
    <mergeCell ref="A45:P45"/>
    <mergeCell ref="A46:P46"/>
    <mergeCell ref="A23:P23"/>
    <mergeCell ref="A43:P43"/>
    <mergeCell ref="A25:P25"/>
    <mergeCell ref="A26:P26"/>
    <mergeCell ref="A44:P44"/>
    <mergeCell ref="A29:P29"/>
    <mergeCell ref="A48:P48"/>
    <mergeCell ref="A62:P62"/>
    <mergeCell ref="M5:O5"/>
    <mergeCell ref="A63:P63"/>
    <mergeCell ref="A64:P64"/>
    <mergeCell ref="A65:P65"/>
    <mergeCell ref="A20:J20"/>
    <mergeCell ref="A21:J21"/>
    <mergeCell ref="L20:M20"/>
    <mergeCell ref="A40:J40"/>
    <mergeCell ref="L40:M40"/>
    <mergeCell ref="A41:J41"/>
    <mergeCell ref="A59:J59"/>
    <mergeCell ref="L59:M59"/>
    <mergeCell ref="A60:J60"/>
    <mergeCell ref="B7:P7"/>
    <mergeCell ref="A24:P24"/>
  </mergeCells>
  <conditionalFormatting sqref="N20">
    <cfRule type="cellIs" dxfId="5" priority="5" operator="equal">
      <formula>"Não"</formula>
    </cfRule>
    <cfRule type="cellIs" dxfId="4" priority="8" operator="equal">
      <formula>"Não"</formula>
    </cfRule>
  </conditionalFormatting>
  <conditionalFormatting sqref="N40">
    <cfRule type="cellIs" dxfId="3" priority="3" operator="equal">
      <formula>"Não"</formula>
    </cfRule>
    <cfRule type="cellIs" dxfId="2" priority="4" operator="equal">
      <formula>"Não"</formula>
    </cfRule>
  </conditionalFormatting>
  <conditionalFormatting sqref="N59">
    <cfRule type="cellIs" dxfId="1" priority="1" operator="equal">
      <formula>"Não"</formula>
    </cfRule>
    <cfRule type="cellIs" dxfId="0" priority="2" operator="equal">
      <formula>"Não"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8" scale="5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7"/>
  <sheetViews>
    <sheetView showGridLines="0" zoomScaleNormal="100" workbookViewId="0"/>
  </sheetViews>
  <sheetFormatPr defaultColWidth="9.1796875" defaultRowHeight="10.5" x14ac:dyDescent="0.35"/>
  <cols>
    <col min="1" max="1" width="15.54296875" style="3" customWidth="1"/>
    <col min="2" max="2" width="22.54296875" style="3" bestFit="1" customWidth="1"/>
    <col min="3" max="3" width="22.54296875" style="3" customWidth="1"/>
    <col min="4" max="4" width="18.1796875" style="3" bestFit="1" customWidth="1"/>
    <col min="5" max="5" width="27.81640625" style="3" customWidth="1"/>
    <col min="6" max="6" width="5.81640625" style="3" customWidth="1"/>
    <col min="7" max="7" width="11.81640625" style="3" bestFit="1" customWidth="1"/>
    <col min="8" max="8" width="7.7265625" style="3" customWidth="1"/>
    <col min="9" max="9" width="17.1796875" style="3" customWidth="1"/>
    <col min="10" max="11" width="9.7265625" style="3" customWidth="1"/>
    <col min="12" max="13" width="10.7265625" style="32" customWidth="1"/>
    <col min="14" max="14" width="9.7265625" style="3" customWidth="1"/>
    <col min="15" max="16" width="10.7265625" style="32" customWidth="1"/>
    <col min="17" max="17" width="9.7265625" style="3" customWidth="1"/>
    <col min="18" max="19" width="10.7265625" style="32" customWidth="1"/>
    <col min="20" max="20" width="9.7265625" style="3" customWidth="1"/>
    <col min="21" max="22" width="10.7265625" style="32" customWidth="1"/>
    <col min="23" max="23" width="9.7265625" style="3" customWidth="1"/>
    <col min="24" max="25" width="10.7265625" style="32" customWidth="1"/>
    <col min="26" max="26" width="9.7265625" style="3" customWidth="1"/>
    <col min="27" max="28" width="10.7265625" style="32" customWidth="1"/>
    <col min="29" max="29" width="7.81640625" style="3" customWidth="1"/>
    <col min="30" max="30" width="7.54296875" style="3" customWidth="1"/>
    <col min="31" max="31" width="10.26953125" style="3" bestFit="1" customWidth="1"/>
    <col min="32" max="32" width="8.1796875" style="32" bestFit="1" customWidth="1"/>
    <col min="33" max="33" width="10.26953125" style="32" bestFit="1" customWidth="1"/>
    <col min="34" max="35" width="10.26953125" style="3" customWidth="1"/>
    <col min="36" max="37" width="10.26953125" style="32" customWidth="1"/>
    <col min="38" max="38" width="6" style="3" customWidth="1"/>
    <col min="39" max="39" width="8" style="3" customWidth="1"/>
    <col min="40" max="40" width="10.26953125" style="32" customWidth="1"/>
    <col min="41" max="41" width="9.54296875" style="32" customWidth="1"/>
    <col min="42" max="42" width="8.54296875" style="3" customWidth="1"/>
    <col min="43" max="43" width="7.81640625" style="3" customWidth="1"/>
    <col min="44" max="44" width="8.26953125" style="32" customWidth="1"/>
    <col min="45" max="45" width="9" style="32" customWidth="1"/>
    <col min="46" max="46" width="9.1796875" style="32"/>
    <col min="47" max="47" width="10.26953125" style="32" customWidth="1"/>
    <col min="48" max="16384" width="9.1796875" style="3"/>
  </cols>
  <sheetData>
    <row r="1" spans="1:54" ht="13" x14ac:dyDescent="0.35">
      <c r="A1" s="32" t="s">
        <v>36</v>
      </c>
      <c r="B1" s="33" t="s">
        <v>12</v>
      </c>
      <c r="C1" s="33"/>
      <c r="D1" s="33"/>
      <c r="E1" s="33"/>
      <c r="F1" s="33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</row>
    <row r="2" spans="1:54" ht="4" customHeight="1" x14ac:dyDescent="0.35">
      <c r="A2" s="36"/>
      <c r="B2" s="37"/>
      <c r="C2" s="37"/>
      <c r="D2" s="37"/>
      <c r="E2" s="37"/>
      <c r="F2" s="37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</row>
    <row r="3" spans="1:54" ht="13" x14ac:dyDescent="0.35">
      <c r="A3" s="32" t="s">
        <v>26</v>
      </c>
      <c r="B3" s="33" t="s">
        <v>12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</row>
    <row r="4" spans="1:54" ht="4" customHeight="1" x14ac:dyDescent="0.35">
      <c r="A4" s="36"/>
      <c r="B4" s="37"/>
      <c r="C4" s="37"/>
      <c r="D4" s="37"/>
      <c r="E4" s="37"/>
      <c r="F4" s="37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</row>
    <row r="5" spans="1:54" x14ac:dyDescent="0.35">
      <c r="A5" s="14"/>
      <c r="B5" s="15"/>
      <c r="C5" s="15"/>
      <c r="D5" s="40"/>
      <c r="E5" s="40"/>
      <c r="F5" s="41"/>
      <c r="G5" s="41"/>
      <c r="H5" s="41"/>
      <c r="I5" s="41"/>
      <c r="J5" s="41"/>
      <c r="K5" s="41"/>
      <c r="L5" s="40"/>
      <c r="M5" s="40"/>
      <c r="N5" s="41"/>
      <c r="O5" s="40"/>
      <c r="P5" s="40"/>
      <c r="Q5" s="41"/>
      <c r="R5" s="40"/>
      <c r="S5" s="40"/>
      <c r="T5" s="41"/>
      <c r="U5" s="40"/>
      <c r="V5" s="40"/>
      <c r="W5" s="41"/>
      <c r="X5" s="40"/>
      <c r="Y5" s="40"/>
      <c r="Z5" s="41"/>
      <c r="AA5" s="40"/>
      <c r="AB5" s="40"/>
      <c r="AC5" s="41"/>
      <c r="AD5" s="41"/>
      <c r="AE5" s="41"/>
      <c r="AF5" s="40"/>
      <c r="AG5" s="40"/>
      <c r="AH5" s="41"/>
      <c r="AI5" s="41"/>
      <c r="AJ5" s="40"/>
      <c r="AK5" s="40"/>
      <c r="AL5" s="41"/>
      <c r="AM5" s="41"/>
      <c r="AN5" s="40"/>
      <c r="AO5" s="40"/>
      <c r="AP5" s="41"/>
      <c r="AQ5" s="41"/>
      <c r="AR5" s="40"/>
      <c r="AS5" s="40"/>
    </row>
    <row r="6" spans="1:54" ht="18.5" x14ac:dyDescent="0.35">
      <c r="A6" s="65" t="s">
        <v>71</v>
      </c>
      <c r="B6" s="66" t="s">
        <v>144</v>
      </c>
      <c r="C6" s="21"/>
      <c r="D6" s="21"/>
      <c r="E6" s="21"/>
      <c r="F6" s="41"/>
      <c r="G6" s="41"/>
      <c r="H6" s="41"/>
      <c r="I6" s="41"/>
      <c r="J6" s="41"/>
      <c r="K6" s="41"/>
      <c r="L6" s="40"/>
      <c r="M6" s="40"/>
      <c r="N6" s="41"/>
      <c r="O6" s="40"/>
      <c r="P6" s="40"/>
      <c r="Q6" s="41"/>
      <c r="R6" s="40"/>
      <c r="S6" s="40"/>
      <c r="T6" s="41"/>
      <c r="U6" s="40"/>
      <c r="V6" s="40"/>
      <c r="W6" s="41"/>
      <c r="X6" s="40"/>
      <c r="Y6" s="40"/>
      <c r="Z6" s="41"/>
      <c r="AA6" s="40"/>
      <c r="AB6" s="40"/>
      <c r="AC6" s="41"/>
      <c r="AD6" s="41"/>
      <c r="AE6" s="41"/>
      <c r="AF6" s="40"/>
      <c r="AG6" s="40"/>
      <c r="AH6" s="41"/>
      <c r="AI6" s="41"/>
      <c r="AJ6" s="40"/>
      <c r="AK6" s="40"/>
      <c r="AL6" s="41"/>
      <c r="AM6" s="41"/>
      <c r="AN6" s="40"/>
      <c r="AO6" s="40"/>
      <c r="AP6" s="41"/>
      <c r="AQ6" s="41"/>
      <c r="AR6" s="40"/>
      <c r="AS6" s="40"/>
    </row>
    <row r="7" spans="1:54" ht="18.5" x14ac:dyDescent="0.35">
      <c r="A7" s="67" t="s">
        <v>72</v>
      </c>
      <c r="B7" s="99" t="s">
        <v>20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41"/>
      <c r="O7" s="40"/>
      <c r="P7" s="40"/>
      <c r="Q7" s="41"/>
      <c r="R7" s="40"/>
      <c r="S7" s="40"/>
      <c r="T7" s="41"/>
      <c r="U7" s="40"/>
      <c r="V7" s="40"/>
      <c r="W7" s="41"/>
      <c r="X7" s="40"/>
      <c r="Y7" s="40"/>
      <c r="Z7" s="41"/>
      <c r="AA7" s="40"/>
      <c r="AB7" s="40"/>
      <c r="AC7" s="41"/>
      <c r="AD7" s="41"/>
      <c r="AE7" s="41"/>
      <c r="AF7" s="40"/>
      <c r="AG7" s="40"/>
      <c r="AH7" s="41"/>
      <c r="AI7" s="41"/>
      <c r="AJ7" s="40"/>
      <c r="AK7" s="40"/>
      <c r="AL7" s="41"/>
      <c r="AM7" s="41"/>
      <c r="AN7" s="40"/>
      <c r="AO7" s="40"/>
      <c r="AP7" s="41"/>
      <c r="AQ7" s="41"/>
      <c r="AR7" s="40"/>
      <c r="AS7" s="40"/>
    </row>
    <row r="8" spans="1:54" x14ac:dyDescent="0.35">
      <c r="A8" s="14"/>
      <c r="B8" s="15"/>
      <c r="C8" s="15"/>
      <c r="D8" s="40"/>
      <c r="E8" s="40"/>
      <c r="F8" s="41"/>
      <c r="G8" s="41"/>
      <c r="H8" s="41"/>
      <c r="I8" s="41"/>
      <c r="J8" s="41"/>
      <c r="K8" s="41"/>
      <c r="L8" s="40"/>
      <c r="M8" s="40"/>
      <c r="N8" s="41"/>
      <c r="O8" s="40"/>
      <c r="P8" s="40"/>
      <c r="Q8" s="41"/>
      <c r="R8" s="40"/>
      <c r="S8" s="40"/>
      <c r="T8" s="41"/>
      <c r="U8" s="40"/>
      <c r="V8" s="40"/>
      <c r="W8" s="41"/>
      <c r="X8" s="40"/>
      <c r="Y8" s="40"/>
      <c r="Z8" s="41"/>
      <c r="AA8" s="40"/>
      <c r="AB8" s="40"/>
      <c r="AC8" s="41"/>
      <c r="AD8" s="41"/>
      <c r="AE8" s="41"/>
      <c r="AF8" s="40"/>
      <c r="AG8" s="40"/>
      <c r="AH8" s="41"/>
      <c r="AI8" s="41"/>
      <c r="AJ8" s="40"/>
      <c r="AK8" s="40"/>
      <c r="AL8" s="41"/>
      <c r="AM8" s="41"/>
      <c r="AN8" s="40"/>
      <c r="AO8" s="40"/>
      <c r="AP8" s="41"/>
      <c r="AQ8" s="41"/>
      <c r="AR8" s="40"/>
      <c r="AS8" s="40"/>
    </row>
    <row r="9" spans="1:54" ht="18.5" x14ac:dyDescent="0.35">
      <c r="A9" s="118" t="s">
        <v>145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</row>
    <row r="10" spans="1:54" ht="29.25" customHeight="1" x14ac:dyDescent="0.35">
      <c r="A10" s="119" t="s">
        <v>0</v>
      </c>
      <c r="B10" s="119" t="s">
        <v>11</v>
      </c>
      <c r="C10" s="119" t="s">
        <v>15</v>
      </c>
      <c r="D10" s="119" t="s">
        <v>14</v>
      </c>
      <c r="E10" s="114" t="s">
        <v>40</v>
      </c>
      <c r="F10" s="114" t="s">
        <v>2</v>
      </c>
      <c r="G10" s="123" t="s">
        <v>41</v>
      </c>
      <c r="H10" s="114" t="s">
        <v>58</v>
      </c>
      <c r="I10" s="114" t="s">
        <v>42</v>
      </c>
      <c r="J10" s="114" t="s">
        <v>43</v>
      </c>
      <c r="K10" s="107" t="s">
        <v>44</v>
      </c>
      <c r="L10" s="126"/>
      <c r="M10" s="127"/>
      <c r="N10" s="111" t="s">
        <v>51</v>
      </c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  <c r="AB10" s="113"/>
      <c r="AC10" s="111" t="s">
        <v>52</v>
      </c>
      <c r="AD10" s="112"/>
      <c r="AE10" s="112"/>
      <c r="AF10" s="112"/>
      <c r="AG10" s="113"/>
      <c r="AH10" s="111" t="s">
        <v>56</v>
      </c>
      <c r="AI10" s="112"/>
      <c r="AJ10" s="112"/>
      <c r="AK10" s="112"/>
      <c r="AL10" s="104" t="s">
        <v>3</v>
      </c>
      <c r="AM10" s="104"/>
      <c r="AN10" s="104"/>
      <c r="AO10" s="104"/>
      <c r="AP10" s="104" t="s">
        <v>4</v>
      </c>
      <c r="AQ10" s="104"/>
      <c r="AR10" s="104"/>
      <c r="AS10" s="104"/>
      <c r="AT10" s="109" t="s">
        <v>64</v>
      </c>
      <c r="AU10" s="110" t="s">
        <v>45</v>
      </c>
    </row>
    <row r="11" spans="1:54" ht="29.25" customHeight="1" x14ac:dyDescent="0.35">
      <c r="A11" s="120"/>
      <c r="B11" s="120"/>
      <c r="C11" s="120"/>
      <c r="D11" s="120"/>
      <c r="E11" s="122"/>
      <c r="F11" s="122"/>
      <c r="G11" s="124"/>
      <c r="H11" s="122"/>
      <c r="I11" s="122"/>
      <c r="J11" s="122"/>
      <c r="K11" s="108"/>
      <c r="L11" s="128"/>
      <c r="M11" s="129"/>
      <c r="N11" s="111" t="s">
        <v>46</v>
      </c>
      <c r="O11" s="112"/>
      <c r="P11" s="113"/>
      <c r="Q11" s="111" t="s">
        <v>47</v>
      </c>
      <c r="R11" s="112"/>
      <c r="S11" s="113"/>
      <c r="T11" s="111" t="s">
        <v>48</v>
      </c>
      <c r="U11" s="112"/>
      <c r="V11" s="113"/>
      <c r="W11" s="111" t="s">
        <v>49</v>
      </c>
      <c r="X11" s="112"/>
      <c r="Y11" s="113"/>
      <c r="Z11" s="111" t="s">
        <v>50</v>
      </c>
      <c r="AA11" s="112"/>
      <c r="AB11" s="113"/>
      <c r="AC11" s="114" t="s">
        <v>53</v>
      </c>
      <c r="AD11" s="114" t="s">
        <v>54</v>
      </c>
      <c r="AE11" s="114" t="s">
        <v>83</v>
      </c>
      <c r="AF11" s="116" t="s">
        <v>9</v>
      </c>
      <c r="AG11" s="116" t="s">
        <v>45</v>
      </c>
      <c r="AH11" s="114" t="s">
        <v>57</v>
      </c>
      <c r="AI11" s="114" t="s">
        <v>55</v>
      </c>
      <c r="AJ11" s="116" t="s">
        <v>9</v>
      </c>
      <c r="AK11" s="107" t="s">
        <v>45</v>
      </c>
      <c r="AL11" s="103" t="s">
        <v>5</v>
      </c>
      <c r="AM11" s="103" t="s">
        <v>86</v>
      </c>
      <c r="AN11" s="104" t="s">
        <v>9</v>
      </c>
      <c r="AO11" s="104" t="s">
        <v>45</v>
      </c>
      <c r="AP11" s="103" t="s">
        <v>84</v>
      </c>
      <c r="AQ11" s="103" t="s">
        <v>85</v>
      </c>
      <c r="AR11" s="104" t="s">
        <v>9</v>
      </c>
      <c r="AS11" s="104" t="s">
        <v>45</v>
      </c>
      <c r="AT11" s="109"/>
      <c r="AU11" s="110"/>
    </row>
    <row r="12" spans="1:54" ht="93" customHeight="1" x14ac:dyDescent="0.35">
      <c r="A12" s="121"/>
      <c r="B12" s="121"/>
      <c r="C12" s="121"/>
      <c r="D12" s="121"/>
      <c r="E12" s="115"/>
      <c r="F12" s="115"/>
      <c r="G12" s="125"/>
      <c r="H12" s="115"/>
      <c r="I12" s="115"/>
      <c r="J12" s="115"/>
      <c r="K12" s="10" t="s">
        <v>81</v>
      </c>
      <c r="L12" s="44" t="s">
        <v>9</v>
      </c>
      <c r="M12" s="44" t="s">
        <v>45</v>
      </c>
      <c r="N12" s="46" t="s">
        <v>81</v>
      </c>
      <c r="O12" s="45" t="s">
        <v>9</v>
      </c>
      <c r="P12" s="45" t="s">
        <v>45</v>
      </c>
      <c r="Q12" s="46" t="s">
        <v>81</v>
      </c>
      <c r="R12" s="45" t="s">
        <v>9</v>
      </c>
      <c r="S12" s="45" t="s">
        <v>45</v>
      </c>
      <c r="T12" s="46" t="s">
        <v>81</v>
      </c>
      <c r="U12" s="45" t="s">
        <v>9</v>
      </c>
      <c r="V12" s="45" t="s">
        <v>45</v>
      </c>
      <c r="W12" s="46" t="s">
        <v>81</v>
      </c>
      <c r="X12" s="45" t="s">
        <v>9</v>
      </c>
      <c r="Y12" s="45" t="s">
        <v>45</v>
      </c>
      <c r="Z12" s="46" t="s">
        <v>82</v>
      </c>
      <c r="AA12" s="45" t="s">
        <v>9</v>
      </c>
      <c r="AB12" s="45" t="s">
        <v>45</v>
      </c>
      <c r="AC12" s="115"/>
      <c r="AD12" s="115"/>
      <c r="AE12" s="115"/>
      <c r="AF12" s="117"/>
      <c r="AG12" s="117"/>
      <c r="AH12" s="115"/>
      <c r="AI12" s="115"/>
      <c r="AJ12" s="117"/>
      <c r="AK12" s="108"/>
      <c r="AL12" s="103"/>
      <c r="AM12" s="103"/>
      <c r="AN12" s="104"/>
      <c r="AO12" s="104"/>
      <c r="AP12" s="103"/>
      <c r="AQ12" s="103"/>
      <c r="AR12" s="104"/>
      <c r="AS12" s="104"/>
      <c r="AT12" s="109"/>
      <c r="AU12" s="110"/>
    </row>
    <row r="13" spans="1:54" ht="44.25" customHeight="1" x14ac:dyDescent="0.35">
      <c r="A13" s="47" t="s">
        <v>16</v>
      </c>
      <c r="B13" s="47" t="s">
        <v>67</v>
      </c>
      <c r="C13" s="56" t="s">
        <v>59</v>
      </c>
      <c r="D13" s="56" t="s">
        <v>60</v>
      </c>
      <c r="E13" s="57" t="s">
        <v>61</v>
      </c>
      <c r="F13" s="49">
        <v>2020</v>
      </c>
      <c r="G13" s="50" t="s">
        <v>62</v>
      </c>
      <c r="H13" s="50">
        <v>2</v>
      </c>
      <c r="I13" s="48" t="s">
        <v>63</v>
      </c>
      <c r="J13" s="49">
        <v>2</v>
      </c>
      <c r="K13" s="51">
        <v>260</v>
      </c>
      <c r="L13" s="55">
        <f>ROUND($J13*K13,2)</f>
        <v>520</v>
      </c>
      <c r="M13" s="55">
        <f t="shared" ref="M13:M22" si="0">L13</f>
        <v>520</v>
      </c>
      <c r="N13" s="51">
        <v>0</v>
      </c>
      <c r="O13" s="55">
        <f>ROUND($J13*N13,2)</f>
        <v>0</v>
      </c>
      <c r="P13" s="55">
        <f t="shared" ref="P13:P22" si="1">O13</f>
        <v>0</v>
      </c>
      <c r="Q13" s="51">
        <v>0</v>
      </c>
      <c r="R13" s="55">
        <f>ROUND($J13*Q13,2)</f>
        <v>0</v>
      </c>
      <c r="S13" s="55">
        <f t="shared" ref="S13:S22" si="2">R13</f>
        <v>0</v>
      </c>
      <c r="T13" s="51">
        <v>0</v>
      </c>
      <c r="U13" s="55">
        <f>ROUND($J13*T13,2)</f>
        <v>0</v>
      </c>
      <c r="V13" s="55">
        <f t="shared" ref="V13:V22" si="3">U13</f>
        <v>0</v>
      </c>
      <c r="W13" s="51">
        <v>11</v>
      </c>
      <c r="X13" s="55">
        <f>ROUND($J13*W13,2)</f>
        <v>22</v>
      </c>
      <c r="Y13" s="55">
        <f t="shared" ref="Y13:Y22" si="4">X13</f>
        <v>22</v>
      </c>
      <c r="Z13" s="51">
        <v>14</v>
      </c>
      <c r="AA13" s="55">
        <f>ROUND($J13*Z13,2)</f>
        <v>28</v>
      </c>
      <c r="AB13" s="55">
        <f t="shared" ref="AB13:AB22" si="5">AA13</f>
        <v>28</v>
      </c>
      <c r="AC13" s="51">
        <v>0.36</v>
      </c>
      <c r="AD13" s="49">
        <v>0</v>
      </c>
      <c r="AE13" s="51">
        <v>0</v>
      </c>
      <c r="AF13" s="55">
        <f>ROUND((AC13*AD13)+AE13,2)</f>
        <v>0</v>
      </c>
      <c r="AG13" s="55">
        <f t="shared" ref="AG13:AG22" si="6">AF13</f>
        <v>0</v>
      </c>
      <c r="AH13" s="51">
        <v>0</v>
      </c>
      <c r="AI13" s="51">
        <v>0</v>
      </c>
      <c r="AJ13" s="55">
        <f t="shared" ref="AJ13:AJ22" si="7">ROUND(AH13+AI13,2)</f>
        <v>0</v>
      </c>
      <c r="AK13" s="55">
        <f t="shared" ref="AK13:AK22" si="8">AJ13</f>
        <v>0</v>
      </c>
      <c r="AL13" s="49">
        <v>1</v>
      </c>
      <c r="AM13" s="51">
        <v>50</v>
      </c>
      <c r="AN13" s="55">
        <f>ROUND($J13*(AL13*AM13),2)</f>
        <v>100</v>
      </c>
      <c r="AO13" s="55">
        <f t="shared" ref="AO13:AO22" si="9">AN13</f>
        <v>100</v>
      </c>
      <c r="AP13" s="49">
        <v>3</v>
      </c>
      <c r="AQ13" s="51">
        <v>12.5</v>
      </c>
      <c r="AR13" s="55">
        <f>ROUND($J13*(AP13*AQ13),2)</f>
        <v>75</v>
      </c>
      <c r="AS13" s="55">
        <f t="shared" ref="AS13:AS22" si="10">AR13</f>
        <v>75</v>
      </c>
      <c r="AT13" s="54">
        <f t="shared" ref="AT13:AT23" si="11">ROUND(AR13+AN13+AJ13+AF13+AA13+X13+U13+R13+O13+L13,2)</f>
        <v>745</v>
      </c>
      <c r="AU13" s="54">
        <f t="shared" ref="AU13:AU23" si="12">ROUND(AS13+AO13+AK13+AG13+AB13+Y13+V13+S13+P13+M13,2)</f>
        <v>745</v>
      </c>
      <c r="AV13" s="35"/>
      <c r="AW13" s="35"/>
      <c r="AX13" s="35"/>
      <c r="AY13" s="35"/>
      <c r="AZ13" s="35"/>
      <c r="BA13" s="35"/>
      <c r="BB13" s="35"/>
    </row>
    <row r="14" spans="1:54" ht="45" customHeight="1" x14ac:dyDescent="0.35">
      <c r="A14" s="47" t="s">
        <v>16</v>
      </c>
      <c r="B14" s="47" t="s">
        <v>67</v>
      </c>
      <c r="C14" s="1" t="s">
        <v>32</v>
      </c>
      <c r="D14" s="1" t="s">
        <v>33</v>
      </c>
      <c r="E14" s="57" t="s">
        <v>65</v>
      </c>
      <c r="F14" s="49">
        <v>2020</v>
      </c>
      <c r="G14" s="50" t="s">
        <v>6</v>
      </c>
      <c r="H14" s="50">
        <v>1</v>
      </c>
      <c r="I14" s="48" t="s">
        <v>63</v>
      </c>
      <c r="J14" s="49">
        <v>2</v>
      </c>
      <c r="K14" s="51">
        <v>0</v>
      </c>
      <c r="L14" s="55">
        <f t="shared" ref="L14:L22" si="13">ROUND($J14*K14,2)</f>
        <v>0</v>
      </c>
      <c r="M14" s="55">
        <f t="shared" si="0"/>
        <v>0</v>
      </c>
      <c r="N14" s="51">
        <v>0</v>
      </c>
      <c r="O14" s="55">
        <f t="shared" ref="O14:O22" si="14">ROUND($J14*N14,2)</f>
        <v>0</v>
      </c>
      <c r="P14" s="55">
        <f t="shared" si="1"/>
        <v>0</v>
      </c>
      <c r="Q14" s="51">
        <v>0</v>
      </c>
      <c r="R14" s="55">
        <f t="shared" ref="R14:R22" si="15">ROUND($J14*Q14,2)</f>
        <v>0</v>
      </c>
      <c r="S14" s="55">
        <f t="shared" si="2"/>
        <v>0</v>
      </c>
      <c r="T14" s="51">
        <v>0</v>
      </c>
      <c r="U14" s="55">
        <f t="shared" ref="U14:U22" si="16">ROUND($J14*T14,2)</f>
        <v>0</v>
      </c>
      <c r="V14" s="55">
        <f t="shared" si="3"/>
        <v>0</v>
      </c>
      <c r="W14" s="51">
        <v>0</v>
      </c>
      <c r="X14" s="55">
        <f t="shared" ref="X14:X22" si="17">ROUND($J14*W14,2)</f>
        <v>0</v>
      </c>
      <c r="Y14" s="55">
        <f t="shared" si="4"/>
        <v>0</v>
      </c>
      <c r="Z14" s="51">
        <v>0</v>
      </c>
      <c r="AA14" s="55">
        <f t="shared" ref="AA14:AA22" si="18">ROUND($J14*Z14,2)</f>
        <v>0</v>
      </c>
      <c r="AB14" s="55">
        <f t="shared" si="5"/>
        <v>0</v>
      </c>
      <c r="AC14" s="51">
        <v>0.36</v>
      </c>
      <c r="AD14" s="49">
        <v>0</v>
      </c>
      <c r="AE14" s="51">
        <v>0</v>
      </c>
      <c r="AF14" s="55">
        <f t="shared" ref="AF14:AF22" si="19">ROUND((AC14*AD14)+AE14,2)</f>
        <v>0</v>
      </c>
      <c r="AG14" s="55">
        <f t="shared" si="6"/>
        <v>0</v>
      </c>
      <c r="AH14" s="51">
        <v>0</v>
      </c>
      <c r="AI14" s="51">
        <v>0</v>
      </c>
      <c r="AJ14" s="55">
        <f t="shared" si="7"/>
        <v>0</v>
      </c>
      <c r="AK14" s="55">
        <f t="shared" si="8"/>
        <v>0</v>
      </c>
      <c r="AL14" s="49">
        <v>0</v>
      </c>
      <c r="AM14" s="51">
        <v>0</v>
      </c>
      <c r="AN14" s="55">
        <f t="shared" ref="AN14:AN22" si="20">ROUND($J14*(AL14*AM14),2)</f>
        <v>0</v>
      </c>
      <c r="AO14" s="55">
        <f t="shared" si="9"/>
        <v>0</v>
      </c>
      <c r="AP14" s="49">
        <v>2</v>
      </c>
      <c r="AQ14" s="51">
        <v>12.5</v>
      </c>
      <c r="AR14" s="55">
        <f t="shared" ref="AR14:AR22" si="21">ROUND($J14*(AP14*AQ14),2)</f>
        <v>50</v>
      </c>
      <c r="AS14" s="55">
        <f t="shared" si="10"/>
        <v>50</v>
      </c>
      <c r="AT14" s="54">
        <f t="shared" si="11"/>
        <v>50</v>
      </c>
      <c r="AU14" s="54">
        <f t="shared" si="12"/>
        <v>50</v>
      </c>
    </row>
    <row r="15" spans="1:54" x14ac:dyDescent="0.35">
      <c r="A15" s="47"/>
      <c r="B15" s="47" t="s">
        <v>67</v>
      </c>
      <c r="C15" s="1"/>
      <c r="D15" s="1"/>
      <c r="E15" s="57"/>
      <c r="F15" s="49"/>
      <c r="G15" s="50"/>
      <c r="H15" s="50"/>
      <c r="I15" s="48"/>
      <c r="J15" s="49"/>
      <c r="K15" s="51"/>
      <c r="L15" s="55">
        <f t="shared" si="13"/>
        <v>0</v>
      </c>
      <c r="M15" s="55">
        <f t="shared" si="0"/>
        <v>0</v>
      </c>
      <c r="N15" s="51"/>
      <c r="O15" s="55">
        <f t="shared" si="14"/>
        <v>0</v>
      </c>
      <c r="P15" s="55">
        <f t="shared" si="1"/>
        <v>0</v>
      </c>
      <c r="Q15" s="51"/>
      <c r="R15" s="55">
        <f t="shared" si="15"/>
        <v>0</v>
      </c>
      <c r="S15" s="55">
        <f t="shared" si="2"/>
        <v>0</v>
      </c>
      <c r="T15" s="51"/>
      <c r="U15" s="55">
        <f t="shared" si="16"/>
        <v>0</v>
      </c>
      <c r="V15" s="55">
        <f t="shared" si="3"/>
        <v>0</v>
      </c>
      <c r="W15" s="51"/>
      <c r="X15" s="55">
        <f t="shared" si="17"/>
        <v>0</v>
      </c>
      <c r="Y15" s="55">
        <f t="shared" si="4"/>
        <v>0</v>
      </c>
      <c r="Z15" s="51"/>
      <c r="AA15" s="55">
        <f t="shared" si="18"/>
        <v>0</v>
      </c>
      <c r="AB15" s="55">
        <f t="shared" si="5"/>
        <v>0</v>
      </c>
      <c r="AC15" s="51">
        <v>0.36</v>
      </c>
      <c r="AD15" s="49"/>
      <c r="AE15" s="51"/>
      <c r="AF15" s="55">
        <f t="shared" si="19"/>
        <v>0</v>
      </c>
      <c r="AG15" s="55">
        <f t="shared" si="6"/>
        <v>0</v>
      </c>
      <c r="AH15" s="51"/>
      <c r="AI15" s="51"/>
      <c r="AJ15" s="55">
        <f t="shared" si="7"/>
        <v>0</v>
      </c>
      <c r="AK15" s="55">
        <f t="shared" si="8"/>
        <v>0</v>
      </c>
      <c r="AL15" s="49"/>
      <c r="AM15" s="51"/>
      <c r="AN15" s="55">
        <f t="shared" si="20"/>
        <v>0</v>
      </c>
      <c r="AO15" s="55">
        <f t="shared" si="9"/>
        <v>0</v>
      </c>
      <c r="AP15" s="49"/>
      <c r="AQ15" s="51"/>
      <c r="AR15" s="55">
        <f t="shared" si="21"/>
        <v>0</v>
      </c>
      <c r="AS15" s="55">
        <f t="shared" si="10"/>
        <v>0</v>
      </c>
      <c r="AT15" s="54">
        <f t="shared" si="11"/>
        <v>0</v>
      </c>
      <c r="AU15" s="54">
        <f t="shared" si="12"/>
        <v>0</v>
      </c>
    </row>
    <row r="16" spans="1:54" x14ac:dyDescent="0.35">
      <c r="A16" s="47"/>
      <c r="B16" s="47" t="s">
        <v>67</v>
      </c>
      <c r="C16" s="1"/>
      <c r="D16" s="1"/>
      <c r="E16" s="57"/>
      <c r="F16" s="49"/>
      <c r="G16" s="50"/>
      <c r="H16" s="50"/>
      <c r="I16" s="48"/>
      <c r="J16" s="49"/>
      <c r="K16" s="51"/>
      <c r="L16" s="55">
        <f t="shared" si="13"/>
        <v>0</v>
      </c>
      <c r="M16" s="55">
        <f t="shared" si="0"/>
        <v>0</v>
      </c>
      <c r="N16" s="51"/>
      <c r="O16" s="55">
        <f t="shared" si="14"/>
        <v>0</v>
      </c>
      <c r="P16" s="55">
        <f t="shared" si="1"/>
        <v>0</v>
      </c>
      <c r="Q16" s="51"/>
      <c r="R16" s="55">
        <f t="shared" si="15"/>
        <v>0</v>
      </c>
      <c r="S16" s="55">
        <f t="shared" si="2"/>
        <v>0</v>
      </c>
      <c r="T16" s="51"/>
      <c r="U16" s="55">
        <f t="shared" si="16"/>
        <v>0</v>
      </c>
      <c r="V16" s="55">
        <f t="shared" si="3"/>
        <v>0</v>
      </c>
      <c r="W16" s="51"/>
      <c r="X16" s="55">
        <f t="shared" si="17"/>
        <v>0</v>
      </c>
      <c r="Y16" s="55">
        <f t="shared" si="4"/>
        <v>0</v>
      </c>
      <c r="Z16" s="51"/>
      <c r="AA16" s="55">
        <f t="shared" si="18"/>
        <v>0</v>
      </c>
      <c r="AB16" s="55">
        <f t="shared" si="5"/>
        <v>0</v>
      </c>
      <c r="AC16" s="51">
        <v>0.36</v>
      </c>
      <c r="AD16" s="49"/>
      <c r="AE16" s="51"/>
      <c r="AF16" s="55">
        <f t="shared" si="19"/>
        <v>0</v>
      </c>
      <c r="AG16" s="55">
        <f t="shared" si="6"/>
        <v>0</v>
      </c>
      <c r="AH16" s="51"/>
      <c r="AI16" s="51"/>
      <c r="AJ16" s="55">
        <f t="shared" si="7"/>
        <v>0</v>
      </c>
      <c r="AK16" s="55">
        <f t="shared" si="8"/>
        <v>0</v>
      </c>
      <c r="AL16" s="49"/>
      <c r="AM16" s="51"/>
      <c r="AN16" s="55">
        <f t="shared" si="20"/>
        <v>0</v>
      </c>
      <c r="AO16" s="55">
        <f t="shared" si="9"/>
        <v>0</v>
      </c>
      <c r="AP16" s="49"/>
      <c r="AQ16" s="51"/>
      <c r="AR16" s="55">
        <f t="shared" si="21"/>
        <v>0</v>
      </c>
      <c r="AS16" s="55">
        <f t="shared" si="10"/>
        <v>0</v>
      </c>
      <c r="AT16" s="54">
        <f t="shared" si="11"/>
        <v>0</v>
      </c>
      <c r="AU16" s="54">
        <f t="shared" si="12"/>
        <v>0</v>
      </c>
    </row>
    <row r="17" spans="1:47" x14ac:dyDescent="0.35">
      <c r="A17" s="47"/>
      <c r="B17" s="47" t="s">
        <v>67</v>
      </c>
      <c r="C17" s="1"/>
      <c r="D17" s="1"/>
      <c r="E17" s="57"/>
      <c r="F17" s="49"/>
      <c r="G17" s="50"/>
      <c r="H17" s="50"/>
      <c r="I17" s="48"/>
      <c r="J17" s="49"/>
      <c r="K17" s="51"/>
      <c r="L17" s="55">
        <f t="shared" si="13"/>
        <v>0</v>
      </c>
      <c r="M17" s="55">
        <f t="shared" si="0"/>
        <v>0</v>
      </c>
      <c r="N17" s="51"/>
      <c r="O17" s="55">
        <f t="shared" si="14"/>
        <v>0</v>
      </c>
      <c r="P17" s="55">
        <f t="shared" si="1"/>
        <v>0</v>
      </c>
      <c r="Q17" s="51"/>
      <c r="R17" s="55">
        <f t="shared" si="15"/>
        <v>0</v>
      </c>
      <c r="S17" s="55">
        <f t="shared" si="2"/>
        <v>0</v>
      </c>
      <c r="T17" s="51"/>
      <c r="U17" s="55">
        <f t="shared" si="16"/>
        <v>0</v>
      </c>
      <c r="V17" s="55">
        <f t="shared" si="3"/>
        <v>0</v>
      </c>
      <c r="W17" s="51"/>
      <c r="X17" s="55">
        <f t="shared" si="17"/>
        <v>0</v>
      </c>
      <c r="Y17" s="55">
        <f t="shared" si="4"/>
        <v>0</v>
      </c>
      <c r="Z17" s="51"/>
      <c r="AA17" s="55">
        <f t="shared" si="18"/>
        <v>0</v>
      </c>
      <c r="AB17" s="55">
        <f t="shared" si="5"/>
        <v>0</v>
      </c>
      <c r="AC17" s="51">
        <v>0.36</v>
      </c>
      <c r="AD17" s="49"/>
      <c r="AE17" s="51"/>
      <c r="AF17" s="55">
        <f t="shared" si="19"/>
        <v>0</v>
      </c>
      <c r="AG17" s="55">
        <f t="shared" si="6"/>
        <v>0</v>
      </c>
      <c r="AH17" s="51"/>
      <c r="AI17" s="51"/>
      <c r="AJ17" s="55">
        <f t="shared" si="7"/>
        <v>0</v>
      </c>
      <c r="AK17" s="55">
        <f t="shared" si="8"/>
        <v>0</v>
      </c>
      <c r="AL17" s="49"/>
      <c r="AM17" s="51"/>
      <c r="AN17" s="55">
        <f t="shared" si="20"/>
        <v>0</v>
      </c>
      <c r="AO17" s="55">
        <f t="shared" si="9"/>
        <v>0</v>
      </c>
      <c r="AP17" s="49"/>
      <c r="AQ17" s="51"/>
      <c r="AR17" s="55">
        <f t="shared" si="21"/>
        <v>0</v>
      </c>
      <c r="AS17" s="55">
        <f t="shared" si="10"/>
        <v>0</v>
      </c>
      <c r="AT17" s="54">
        <f t="shared" si="11"/>
        <v>0</v>
      </c>
      <c r="AU17" s="54">
        <f t="shared" si="12"/>
        <v>0</v>
      </c>
    </row>
    <row r="18" spans="1:47" x14ac:dyDescent="0.35">
      <c r="A18" s="47"/>
      <c r="B18" s="47" t="s">
        <v>67</v>
      </c>
      <c r="C18" s="1"/>
      <c r="D18" s="1"/>
      <c r="E18" s="57"/>
      <c r="F18" s="49"/>
      <c r="G18" s="50"/>
      <c r="H18" s="50"/>
      <c r="I18" s="48"/>
      <c r="J18" s="49"/>
      <c r="K18" s="51"/>
      <c r="L18" s="55">
        <f t="shared" si="13"/>
        <v>0</v>
      </c>
      <c r="M18" s="55">
        <f t="shared" si="0"/>
        <v>0</v>
      </c>
      <c r="N18" s="51"/>
      <c r="O18" s="55">
        <f t="shared" si="14"/>
        <v>0</v>
      </c>
      <c r="P18" s="55">
        <f t="shared" si="1"/>
        <v>0</v>
      </c>
      <c r="Q18" s="51"/>
      <c r="R18" s="55">
        <f t="shared" si="15"/>
        <v>0</v>
      </c>
      <c r="S18" s="55">
        <f t="shared" si="2"/>
        <v>0</v>
      </c>
      <c r="T18" s="51"/>
      <c r="U18" s="55">
        <f t="shared" si="16"/>
        <v>0</v>
      </c>
      <c r="V18" s="55">
        <f t="shared" si="3"/>
        <v>0</v>
      </c>
      <c r="W18" s="51"/>
      <c r="X18" s="55">
        <f t="shared" si="17"/>
        <v>0</v>
      </c>
      <c r="Y18" s="55">
        <f t="shared" si="4"/>
        <v>0</v>
      </c>
      <c r="Z18" s="51"/>
      <c r="AA18" s="55">
        <f t="shared" si="18"/>
        <v>0</v>
      </c>
      <c r="AB18" s="55">
        <f t="shared" si="5"/>
        <v>0</v>
      </c>
      <c r="AC18" s="51">
        <v>0.36</v>
      </c>
      <c r="AD18" s="49"/>
      <c r="AE18" s="51"/>
      <c r="AF18" s="55">
        <f t="shared" si="19"/>
        <v>0</v>
      </c>
      <c r="AG18" s="55">
        <f t="shared" si="6"/>
        <v>0</v>
      </c>
      <c r="AH18" s="51"/>
      <c r="AI18" s="51"/>
      <c r="AJ18" s="55">
        <f t="shared" si="7"/>
        <v>0</v>
      </c>
      <c r="AK18" s="55">
        <f t="shared" si="8"/>
        <v>0</v>
      </c>
      <c r="AL18" s="49"/>
      <c r="AM18" s="51"/>
      <c r="AN18" s="55">
        <f t="shared" si="20"/>
        <v>0</v>
      </c>
      <c r="AO18" s="55">
        <f t="shared" si="9"/>
        <v>0</v>
      </c>
      <c r="AP18" s="49"/>
      <c r="AQ18" s="51"/>
      <c r="AR18" s="55">
        <f t="shared" si="21"/>
        <v>0</v>
      </c>
      <c r="AS18" s="55">
        <f t="shared" si="10"/>
        <v>0</v>
      </c>
      <c r="AT18" s="54">
        <f t="shared" si="11"/>
        <v>0</v>
      </c>
      <c r="AU18" s="54">
        <f t="shared" si="12"/>
        <v>0</v>
      </c>
    </row>
    <row r="19" spans="1:47" x14ac:dyDescent="0.35">
      <c r="A19" s="47"/>
      <c r="B19" s="47" t="s">
        <v>67</v>
      </c>
      <c r="C19" s="1"/>
      <c r="D19" s="1"/>
      <c r="E19" s="57"/>
      <c r="F19" s="49"/>
      <c r="G19" s="50"/>
      <c r="H19" s="50"/>
      <c r="I19" s="48"/>
      <c r="J19" s="49"/>
      <c r="K19" s="51"/>
      <c r="L19" s="55">
        <f t="shared" si="13"/>
        <v>0</v>
      </c>
      <c r="M19" s="55">
        <f t="shared" si="0"/>
        <v>0</v>
      </c>
      <c r="N19" s="51"/>
      <c r="O19" s="55">
        <f t="shared" si="14"/>
        <v>0</v>
      </c>
      <c r="P19" s="55">
        <f t="shared" si="1"/>
        <v>0</v>
      </c>
      <c r="Q19" s="51"/>
      <c r="R19" s="55">
        <f t="shared" si="15"/>
        <v>0</v>
      </c>
      <c r="S19" s="55">
        <f t="shared" si="2"/>
        <v>0</v>
      </c>
      <c r="T19" s="51"/>
      <c r="U19" s="55">
        <f t="shared" si="16"/>
        <v>0</v>
      </c>
      <c r="V19" s="55">
        <f t="shared" si="3"/>
        <v>0</v>
      </c>
      <c r="W19" s="51"/>
      <c r="X19" s="55">
        <f t="shared" si="17"/>
        <v>0</v>
      </c>
      <c r="Y19" s="55">
        <f t="shared" si="4"/>
        <v>0</v>
      </c>
      <c r="Z19" s="51"/>
      <c r="AA19" s="55">
        <f t="shared" si="18"/>
        <v>0</v>
      </c>
      <c r="AB19" s="55">
        <f t="shared" si="5"/>
        <v>0</v>
      </c>
      <c r="AC19" s="51">
        <v>0.36</v>
      </c>
      <c r="AD19" s="49"/>
      <c r="AE19" s="51"/>
      <c r="AF19" s="55">
        <f t="shared" si="19"/>
        <v>0</v>
      </c>
      <c r="AG19" s="55">
        <f t="shared" si="6"/>
        <v>0</v>
      </c>
      <c r="AH19" s="51"/>
      <c r="AI19" s="51"/>
      <c r="AJ19" s="55">
        <f t="shared" si="7"/>
        <v>0</v>
      </c>
      <c r="AK19" s="55">
        <f t="shared" si="8"/>
        <v>0</v>
      </c>
      <c r="AL19" s="49"/>
      <c r="AM19" s="51"/>
      <c r="AN19" s="55">
        <f t="shared" si="20"/>
        <v>0</v>
      </c>
      <c r="AO19" s="55">
        <f t="shared" si="9"/>
        <v>0</v>
      </c>
      <c r="AP19" s="49"/>
      <c r="AQ19" s="51"/>
      <c r="AR19" s="55">
        <f t="shared" si="21"/>
        <v>0</v>
      </c>
      <c r="AS19" s="55">
        <f t="shared" si="10"/>
        <v>0</v>
      </c>
      <c r="AT19" s="54">
        <f t="shared" si="11"/>
        <v>0</v>
      </c>
      <c r="AU19" s="54">
        <f t="shared" si="12"/>
        <v>0</v>
      </c>
    </row>
    <row r="20" spans="1:47" x14ac:dyDescent="0.35">
      <c r="A20" s="47"/>
      <c r="B20" s="47" t="s">
        <v>67</v>
      </c>
      <c r="C20" s="1"/>
      <c r="D20" s="1"/>
      <c r="E20" s="57"/>
      <c r="F20" s="49"/>
      <c r="G20" s="50"/>
      <c r="H20" s="50"/>
      <c r="I20" s="48"/>
      <c r="J20" s="49"/>
      <c r="K20" s="51"/>
      <c r="L20" s="55">
        <f t="shared" si="13"/>
        <v>0</v>
      </c>
      <c r="M20" s="55">
        <f t="shared" si="0"/>
        <v>0</v>
      </c>
      <c r="N20" s="51"/>
      <c r="O20" s="55">
        <f t="shared" si="14"/>
        <v>0</v>
      </c>
      <c r="P20" s="55">
        <f t="shared" si="1"/>
        <v>0</v>
      </c>
      <c r="Q20" s="51"/>
      <c r="R20" s="55">
        <f t="shared" si="15"/>
        <v>0</v>
      </c>
      <c r="S20" s="55">
        <f t="shared" si="2"/>
        <v>0</v>
      </c>
      <c r="T20" s="51"/>
      <c r="U20" s="55">
        <f t="shared" si="16"/>
        <v>0</v>
      </c>
      <c r="V20" s="55">
        <f t="shared" si="3"/>
        <v>0</v>
      </c>
      <c r="W20" s="51"/>
      <c r="X20" s="55">
        <f t="shared" si="17"/>
        <v>0</v>
      </c>
      <c r="Y20" s="55">
        <f t="shared" si="4"/>
        <v>0</v>
      </c>
      <c r="Z20" s="51"/>
      <c r="AA20" s="55">
        <f t="shared" si="18"/>
        <v>0</v>
      </c>
      <c r="AB20" s="55">
        <f t="shared" si="5"/>
        <v>0</v>
      </c>
      <c r="AC20" s="51">
        <v>0.36</v>
      </c>
      <c r="AD20" s="49"/>
      <c r="AE20" s="51"/>
      <c r="AF20" s="55">
        <f t="shared" si="19"/>
        <v>0</v>
      </c>
      <c r="AG20" s="55">
        <f t="shared" si="6"/>
        <v>0</v>
      </c>
      <c r="AH20" s="51"/>
      <c r="AI20" s="51"/>
      <c r="AJ20" s="55">
        <f t="shared" si="7"/>
        <v>0</v>
      </c>
      <c r="AK20" s="55">
        <f t="shared" si="8"/>
        <v>0</v>
      </c>
      <c r="AL20" s="49"/>
      <c r="AM20" s="51"/>
      <c r="AN20" s="55">
        <f t="shared" si="20"/>
        <v>0</v>
      </c>
      <c r="AO20" s="55">
        <f t="shared" si="9"/>
        <v>0</v>
      </c>
      <c r="AP20" s="49"/>
      <c r="AQ20" s="51"/>
      <c r="AR20" s="55">
        <f t="shared" si="21"/>
        <v>0</v>
      </c>
      <c r="AS20" s="55">
        <f t="shared" si="10"/>
        <v>0</v>
      </c>
      <c r="AT20" s="54">
        <f t="shared" si="11"/>
        <v>0</v>
      </c>
      <c r="AU20" s="54">
        <f t="shared" si="12"/>
        <v>0</v>
      </c>
    </row>
    <row r="21" spans="1:47" x14ac:dyDescent="0.35">
      <c r="A21" s="47"/>
      <c r="B21" s="47" t="s">
        <v>67</v>
      </c>
      <c r="C21" s="1"/>
      <c r="D21" s="1"/>
      <c r="E21" s="57"/>
      <c r="F21" s="49"/>
      <c r="G21" s="50"/>
      <c r="H21" s="50"/>
      <c r="I21" s="48"/>
      <c r="J21" s="49"/>
      <c r="K21" s="51"/>
      <c r="L21" s="55">
        <f t="shared" si="13"/>
        <v>0</v>
      </c>
      <c r="M21" s="55">
        <f t="shared" si="0"/>
        <v>0</v>
      </c>
      <c r="N21" s="51"/>
      <c r="O21" s="55">
        <f t="shared" si="14"/>
        <v>0</v>
      </c>
      <c r="P21" s="55">
        <f t="shared" si="1"/>
        <v>0</v>
      </c>
      <c r="Q21" s="51"/>
      <c r="R21" s="55">
        <f t="shared" si="15"/>
        <v>0</v>
      </c>
      <c r="S21" s="55">
        <f t="shared" si="2"/>
        <v>0</v>
      </c>
      <c r="T21" s="51"/>
      <c r="U21" s="55">
        <f t="shared" si="16"/>
        <v>0</v>
      </c>
      <c r="V21" s="55">
        <f t="shared" si="3"/>
        <v>0</v>
      </c>
      <c r="W21" s="51"/>
      <c r="X21" s="55">
        <f t="shared" si="17"/>
        <v>0</v>
      </c>
      <c r="Y21" s="55">
        <f t="shared" si="4"/>
        <v>0</v>
      </c>
      <c r="Z21" s="51"/>
      <c r="AA21" s="55">
        <f t="shared" si="18"/>
        <v>0</v>
      </c>
      <c r="AB21" s="55">
        <f t="shared" si="5"/>
        <v>0</v>
      </c>
      <c r="AC21" s="51">
        <v>0.36</v>
      </c>
      <c r="AD21" s="49"/>
      <c r="AE21" s="51"/>
      <c r="AF21" s="55">
        <f t="shared" si="19"/>
        <v>0</v>
      </c>
      <c r="AG21" s="55">
        <f t="shared" si="6"/>
        <v>0</v>
      </c>
      <c r="AH21" s="51"/>
      <c r="AI21" s="51"/>
      <c r="AJ21" s="55">
        <f t="shared" si="7"/>
        <v>0</v>
      </c>
      <c r="AK21" s="55">
        <f t="shared" si="8"/>
        <v>0</v>
      </c>
      <c r="AL21" s="49"/>
      <c r="AM21" s="51"/>
      <c r="AN21" s="55">
        <f t="shared" si="20"/>
        <v>0</v>
      </c>
      <c r="AO21" s="55">
        <f t="shared" si="9"/>
        <v>0</v>
      </c>
      <c r="AP21" s="49"/>
      <c r="AQ21" s="51"/>
      <c r="AR21" s="55">
        <f t="shared" si="21"/>
        <v>0</v>
      </c>
      <c r="AS21" s="55">
        <f t="shared" si="10"/>
        <v>0</v>
      </c>
      <c r="AT21" s="54">
        <f t="shared" si="11"/>
        <v>0</v>
      </c>
      <c r="AU21" s="54">
        <f t="shared" si="12"/>
        <v>0</v>
      </c>
    </row>
    <row r="22" spans="1:47" x14ac:dyDescent="0.35">
      <c r="A22" s="47"/>
      <c r="B22" s="47" t="s">
        <v>67</v>
      </c>
      <c r="C22" s="1"/>
      <c r="D22" s="1"/>
      <c r="E22" s="57"/>
      <c r="F22" s="49"/>
      <c r="G22" s="50"/>
      <c r="H22" s="50"/>
      <c r="I22" s="48"/>
      <c r="J22" s="49"/>
      <c r="K22" s="51"/>
      <c r="L22" s="55">
        <f t="shared" si="13"/>
        <v>0</v>
      </c>
      <c r="M22" s="55">
        <f t="shared" si="0"/>
        <v>0</v>
      </c>
      <c r="N22" s="51"/>
      <c r="O22" s="55">
        <f t="shared" si="14"/>
        <v>0</v>
      </c>
      <c r="P22" s="55">
        <f t="shared" si="1"/>
        <v>0</v>
      </c>
      <c r="Q22" s="51"/>
      <c r="R22" s="55">
        <f t="shared" si="15"/>
        <v>0</v>
      </c>
      <c r="S22" s="55">
        <f t="shared" si="2"/>
        <v>0</v>
      </c>
      <c r="T22" s="51"/>
      <c r="U22" s="55">
        <f t="shared" si="16"/>
        <v>0</v>
      </c>
      <c r="V22" s="55">
        <f t="shared" si="3"/>
        <v>0</v>
      </c>
      <c r="W22" s="51"/>
      <c r="X22" s="55">
        <f t="shared" si="17"/>
        <v>0</v>
      </c>
      <c r="Y22" s="55">
        <f t="shared" si="4"/>
        <v>0</v>
      </c>
      <c r="Z22" s="51"/>
      <c r="AA22" s="55">
        <f t="shared" si="18"/>
        <v>0</v>
      </c>
      <c r="AB22" s="55">
        <f t="shared" si="5"/>
        <v>0</v>
      </c>
      <c r="AC22" s="51">
        <v>0.36</v>
      </c>
      <c r="AD22" s="49"/>
      <c r="AE22" s="51"/>
      <c r="AF22" s="55">
        <f t="shared" si="19"/>
        <v>0</v>
      </c>
      <c r="AG22" s="55">
        <f t="shared" si="6"/>
        <v>0</v>
      </c>
      <c r="AH22" s="51"/>
      <c r="AI22" s="51"/>
      <c r="AJ22" s="55">
        <f t="shared" si="7"/>
        <v>0</v>
      </c>
      <c r="AK22" s="55">
        <f t="shared" si="8"/>
        <v>0</v>
      </c>
      <c r="AL22" s="49"/>
      <c r="AM22" s="51"/>
      <c r="AN22" s="55">
        <f t="shared" si="20"/>
        <v>0</v>
      </c>
      <c r="AO22" s="55">
        <f t="shared" si="9"/>
        <v>0</v>
      </c>
      <c r="AP22" s="49"/>
      <c r="AQ22" s="51"/>
      <c r="AR22" s="55">
        <f t="shared" si="21"/>
        <v>0</v>
      </c>
      <c r="AS22" s="55">
        <f t="shared" si="10"/>
        <v>0</v>
      </c>
      <c r="AT22" s="54">
        <f t="shared" si="11"/>
        <v>0</v>
      </c>
      <c r="AU22" s="54">
        <f t="shared" si="12"/>
        <v>0</v>
      </c>
    </row>
    <row r="23" spans="1:47" ht="24.75" customHeight="1" x14ac:dyDescent="0.35">
      <c r="A23" s="105" t="s">
        <v>1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55">
        <f>ROUND(SUM(L13:L22),2)</f>
        <v>520</v>
      </c>
      <c r="M23" s="55">
        <f>ROUND(SUM(M13:M22),2)</f>
        <v>520</v>
      </c>
      <c r="N23" s="51"/>
      <c r="O23" s="55">
        <f>ROUND(SUM(O13:O22),2)</f>
        <v>0</v>
      </c>
      <c r="P23" s="55">
        <f>ROUND(SUM(P13:P22),2)</f>
        <v>0</v>
      </c>
      <c r="Q23" s="51"/>
      <c r="R23" s="55">
        <f>ROUND(SUM(R13:R22),2)</f>
        <v>0</v>
      </c>
      <c r="S23" s="55">
        <f>ROUND(SUM(S13:S22),2)</f>
        <v>0</v>
      </c>
      <c r="T23" s="51"/>
      <c r="U23" s="55">
        <f>ROUND(SUM(U13:U22),2)</f>
        <v>0</v>
      </c>
      <c r="V23" s="55">
        <f>ROUND(SUM(V13:V22),2)</f>
        <v>0</v>
      </c>
      <c r="W23" s="51"/>
      <c r="X23" s="55">
        <f>ROUND(SUM(X13:X22),2)</f>
        <v>22</v>
      </c>
      <c r="Y23" s="55">
        <f>ROUND(SUM(Y13:Y22),2)</f>
        <v>22</v>
      </c>
      <c r="Z23" s="51"/>
      <c r="AA23" s="55">
        <f>ROUND(SUM(AA13:AA22),2)</f>
        <v>28</v>
      </c>
      <c r="AB23" s="55">
        <f>ROUND(SUM(AB13:AB22),2)</f>
        <v>28</v>
      </c>
      <c r="AC23" s="51"/>
      <c r="AD23" s="49"/>
      <c r="AE23" s="51"/>
      <c r="AF23" s="55">
        <f>ROUND(SUM(AF13:AF22),2)</f>
        <v>0</v>
      </c>
      <c r="AG23" s="55">
        <f>ROUND(SUM(AG13:AG22),2)</f>
        <v>0</v>
      </c>
      <c r="AH23" s="51"/>
      <c r="AI23" s="51"/>
      <c r="AJ23" s="55">
        <f>ROUND(SUM(AJ13:AJ22),2)</f>
        <v>0</v>
      </c>
      <c r="AK23" s="55">
        <f>ROUND(SUM(AK13:AK22),2)</f>
        <v>0</v>
      </c>
      <c r="AL23" s="49"/>
      <c r="AM23" s="51"/>
      <c r="AN23" s="55">
        <f>ROUND(SUM(AN13:AN22),2)</f>
        <v>100</v>
      </c>
      <c r="AO23" s="55">
        <f>ROUND(SUM(AO13:AO22),2)</f>
        <v>100</v>
      </c>
      <c r="AP23" s="49"/>
      <c r="AQ23" s="51"/>
      <c r="AR23" s="55">
        <f>ROUND(SUM(AR13:AR22),2)</f>
        <v>125</v>
      </c>
      <c r="AS23" s="55">
        <f>ROUND(SUM(AS13:AS22),2)</f>
        <v>125</v>
      </c>
      <c r="AT23" s="54">
        <f t="shared" si="11"/>
        <v>795</v>
      </c>
      <c r="AU23" s="54">
        <f t="shared" si="12"/>
        <v>795</v>
      </c>
    </row>
    <row r="26" spans="1:47" ht="18.5" x14ac:dyDescent="0.35">
      <c r="A26" s="118" t="s">
        <v>146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</row>
    <row r="27" spans="1:47" ht="29.25" customHeight="1" x14ac:dyDescent="0.35">
      <c r="A27" s="119" t="s">
        <v>0</v>
      </c>
      <c r="B27" s="119" t="s">
        <v>11</v>
      </c>
      <c r="C27" s="119" t="s">
        <v>15</v>
      </c>
      <c r="D27" s="119" t="s">
        <v>14</v>
      </c>
      <c r="E27" s="114" t="s">
        <v>40</v>
      </c>
      <c r="F27" s="114" t="s">
        <v>2</v>
      </c>
      <c r="G27" s="123" t="s">
        <v>41</v>
      </c>
      <c r="H27" s="114" t="s">
        <v>58</v>
      </c>
      <c r="I27" s="114" t="s">
        <v>42</v>
      </c>
      <c r="J27" s="114" t="s">
        <v>43</v>
      </c>
      <c r="K27" s="107" t="s">
        <v>44</v>
      </c>
      <c r="L27" s="126"/>
      <c r="M27" s="127"/>
      <c r="N27" s="111" t="s">
        <v>51</v>
      </c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  <c r="AB27" s="113"/>
      <c r="AC27" s="111" t="s">
        <v>52</v>
      </c>
      <c r="AD27" s="112"/>
      <c r="AE27" s="112"/>
      <c r="AF27" s="112"/>
      <c r="AG27" s="113"/>
      <c r="AH27" s="111" t="s">
        <v>56</v>
      </c>
      <c r="AI27" s="112"/>
      <c r="AJ27" s="112"/>
      <c r="AK27" s="112"/>
      <c r="AL27" s="104" t="s">
        <v>3</v>
      </c>
      <c r="AM27" s="104"/>
      <c r="AN27" s="104"/>
      <c r="AO27" s="104"/>
      <c r="AP27" s="104" t="s">
        <v>4</v>
      </c>
      <c r="AQ27" s="104"/>
      <c r="AR27" s="104"/>
      <c r="AS27" s="104"/>
      <c r="AT27" s="109" t="s">
        <v>64</v>
      </c>
      <c r="AU27" s="110" t="s">
        <v>45</v>
      </c>
    </row>
    <row r="28" spans="1:47" ht="29.25" customHeight="1" x14ac:dyDescent="0.35">
      <c r="A28" s="120"/>
      <c r="B28" s="120"/>
      <c r="C28" s="120"/>
      <c r="D28" s="120"/>
      <c r="E28" s="122"/>
      <c r="F28" s="122"/>
      <c r="G28" s="124"/>
      <c r="H28" s="122"/>
      <c r="I28" s="122"/>
      <c r="J28" s="122"/>
      <c r="K28" s="108"/>
      <c r="L28" s="128"/>
      <c r="M28" s="129"/>
      <c r="N28" s="111" t="s">
        <v>46</v>
      </c>
      <c r="O28" s="112"/>
      <c r="P28" s="113"/>
      <c r="Q28" s="111" t="s">
        <v>47</v>
      </c>
      <c r="R28" s="112"/>
      <c r="S28" s="113"/>
      <c r="T28" s="111" t="s">
        <v>48</v>
      </c>
      <c r="U28" s="112"/>
      <c r="V28" s="113"/>
      <c r="W28" s="111" t="s">
        <v>49</v>
      </c>
      <c r="X28" s="112"/>
      <c r="Y28" s="113"/>
      <c r="Z28" s="111" t="s">
        <v>50</v>
      </c>
      <c r="AA28" s="112"/>
      <c r="AB28" s="113"/>
      <c r="AC28" s="114" t="s">
        <v>53</v>
      </c>
      <c r="AD28" s="114" t="s">
        <v>54</v>
      </c>
      <c r="AE28" s="114" t="s">
        <v>83</v>
      </c>
      <c r="AF28" s="116" t="s">
        <v>9</v>
      </c>
      <c r="AG28" s="116" t="s">
        <v>45</v>
      </c>
      <c r="AH28" s="114" t="s">
        <v>57</v>
      </c>
      <c r="AI28" s="114" t="s">
        <v>55</v>
      </c>
      <c r="AJ28" s="116" t="s">
        <v>9</v>
      </c>
      <c r="AK28" s="107" t="s">
        <v>45</v>
      </c>
      <c r="AL28" s="103" t="s">
        <v>5</v>
      </c>
      <c r="AM28" s="103" t="s">
        <v>86</v>
      </c>
      <c r="AN28" s="104" t="s">
        <v>9</v>
      </c>
      <c r="AO28" s="104" t="s">
        <v>45</v>
      </c>
      <c r="AP28" s="103" t="s">
        <v>84</v>
      </c>
      <c r="AQ28" s="103" t="s">
        <v>85</v>
      </c>
      <c r="AR28" s="104" t="s">
        <v>9</v>
      </c>
      <c r="AS28" s="104" t="s">
        <v>45</v>
      </c>
      <c r="AT28" s="109"/>
      <c r="AU28" s="110"/>
    </row>
    <row r="29" spans="1:47" ht="52.5" x14ac:dyDescent="0.35">
      <c r="A29" s="121"/>
      <c r="B29" s="121"/>
      <c r="C29" s="121"/>
      <c r="D29" s="121"/>
      <c r="E29" s="115"/>
      <c r="F29" s="115"/>
      <c r="G29" s="125"/>
      <c r="H29" s="115"/>
      <c r="I29" s="115"/>
      <c r="J29" s="115"/>
      <c r="K29" s="68" t="s">
        <v>81</v>
      </c>
      <c r="L29" s="69" t="s">
        <v>9</v>
      </c>
      <c r="M29" s="69" t="s">
        <v>45</v>
      </c>
      <c r="N29" s="68" t="s">
        <v>81</v>
      </c>
      <c r="O29" s="69" t="s">
        <v>9</v>
      </c>
      <c r="P29" s="69" t="s">
        <v>45</v>
      </c>
      <c r="Q29" s="68" t="s">
        <v>81</v>
      </c>
      <c r="R29" s="69" t="s">
        <v>9</v>
      </c>
      <c r="S29" s="69" t="s">
        <v>45</v>
      </c>
      <c r="T29" s="68" t="s">
        <v>81</v>
      </c>
      <c r="U29" s="69" t="s">
        <v>9</v>
      </c>
      <c r="V29" s="69" t="s">
        <v>45</v>
      </c>
      <c r="W29" s="68" t="s">
        <v>81</v>
      </c>
      <c r="X29" s="69" t="s">
        <v>9</v>
      </c>
      <c r="Y29" s="69" t="s">
        <v>45</v>
      </c>
      <c r="Z29" s="68" t="s">
        <v>82</v>
      </c>
      <c r="AA29" s="69" t="s">
        <v>9</v>
      </c>
      <c r="AB29" s="69" t="s">
        <v>45</v>
      </c>
      <c r="AC29" s="115"/>
      <c r="AD29" s="115"/>
      <c r="AE29" s="115"/>
      <c r="AF29" s="117"/>
      <c r="AG29" s="117"/>
      <c r="AH29" s="115"/>
      <c r="AI29" s="115"/>
      <c r="AJ29" s="117"/>
      <c r="AK29" s="108"/>
      <c r="AL29" s="103"/>
      <c r="AM29" s="103"/>
      <c r="AN29" s="104"/>
      <c r="AO29" s="104"/>
      <c r="AP29" s="103"/>
      <c r="AQ29" s="103"/>
      <c r="AR29" s="104"/>
      <c r="AS29" s="104"/>
      <c r="AT29" s="109"/>
      <c r="AU29" s="110"/>
    </row>
    <row r="30" spans="1:47" x14ac:dyDescent="0.35">
      <c r="A30" s="47" t="s">
        <v>17</v>
      </c>
      <c r="B30" s="47" t="s">
        <v>67</v>
      </c>
      <c r="C30" s="56"/>
      <c r="D30" s="56"/>
      <c r="E30" s="57"/>
      <c r="F30" s="49"/>
      <c r="G30" s="50"/>
      <c r="H30" s="50"/>
      <c r="I30" s="48"/>
      <c r="J30" s="49"/>
      <c r="K30" s="51">
        <v>0</v>
      </c>
      <c r="L30" s="55">
        <f>ROUND($J30*K30,2)</f>
        <v>0</v>
      </c>
      <c r="M30" s="55">
        <f t="shared" ref="M30:M31" si="22">L30</f>
        <v>0</v>
      </c>
      <c r="N30" s="51">
        <v>0</v>
      </c>
      <c r="O30" s="55">
        <f>ROUND($J30*N30,2)</f>
        <v>0</v>
      </c>
      <c r="P30" s="55">
        <f t="shared" ref="P30:P31" si="23">O30</f>
        <v>0</v>
      </c>
      <c r="Q30" s="51">
        <v>0</v>
      </c>
      <c r="R30" s="55">
        <f>ROUND($J30*Q30,2)</f>
        <v>0</v>
      </c>
      <c r="S30" s="55">
        <f t="shared" ref="S30:S31" si="24">R30</f>
        <v>0</v>
      </c>
      <c r="T30" s="51">
        <v>0</v>
      </c>
      <c r="U30" s="55">
        <f>ROUND($J30*T30,2)</f>
        <v>0</v>
      </c>
      <c r="V30" s="55">
        <f t="shared" ref="V30:V31" si="25">U30</f>
        <v>0</v>
      </c>
      <c r="W30" s="51">
        <v>0</v>
      </c>
      <c r="X30" s="55">
        <f>ROUND($J30*W30,2)</f>
        <v>0</v>
      </c>
      <c r="Y30" s="55">
        <f t="shared" ref="Y30:Y31" si="26">X30</f>
        <v>0</v>
      </c>
      <c r="Z30" s="51">
        <v>0</v>
      </c>
      <c r="AA30" s="55">
        <f>ROUND($J30*Z30,2)</f>
        <v>0</v>
      </c>
      <c r="AB30" s="55">
        <f t="shared" ref="AB30:AB31" si="27">AA30</f>
        <v>0</v>
      </c>
      <c r="AC30" s="51">
        <v>0.36</v>
      </c>
      <c r="AD30" s="49">
        <v>0</v>
      </c>
      <c r="AE30" s="51">
        <v>0</v>
      </c>
      <c r="AF30" s="55">
        <f>ROUND((AC30*AD30)+AE30,2)</f>
        <v>0</v>
      </c>
      <c r="AG30" s="55">
        <f t="shared" ref="AG30:AG31" si="28">AF30</f>
        <v>0</v>
      </c>
      <c r="AH30" s="51">
        <v>0</v>
      </c>
      <c r="AI30" s="51">
        <v>0</v>
      </c>
      <c r="AJ30" s="55">
        <f t="shared" ref="AJ30:AJ31" si="29">ROUND(AH30+AI30,2)</f>
        <v>0</v>
      </c>
      <c r="AK30" s="55">
        <f t="shared" ref="AK30:AK31" si="30">AJ30</f>
        <v>0</v>
      </c>
      <c r="AL30" s="49">
        <v>0</v>
      </c>
      <c r="AM30" s="51">
        <v>0</v>
      </c>
      <c r="AN30" s="55">
        <f>ROUND($J30*(AL30*AM30),2)</f>
        <v>0</v>
      </c>
      <c r="AO30" s="55">
        <f t="shared" ref="AO30:AO31" si="31">AN30</f>
        <v>0</v>
      </c>
      <c r="AP30" s="49">
        <v>0</v>
      </c>
      <c r="AQ30" s="51">
        <v>0</v>
      </c>
      <c r="AR30" s="55">
        <f>ROUND($J30*(AP30*AQ30),2)</f>
        <v>0</v>
      </c>
      <c r="AS30" s="55">
        <f t="shared" ref="AS30:AS31" si="32">AR30</f>
        <v>0</v>
      </c>
      <c r="AT30" s="54">
        <f t="shared" ref="AT30:AT31" si="33">ROUND(AR30+AN30+AJ30+AF30+AA30+X30+U30+R30+O30+L30,2)</f>
        <v>0</v>
      </c>
      <c r="AU30" s="54">
        <f t="shared" ref="AU30:AU31" si="34">ROUND(AS30+AO30+AK30+AG30+AB30+Y30+V30+S30+P30+M30,2)</f>
        <v>0</v>
      </c>
    </row>
    <row r="31" spans="1:47" x14ac:dyDescent="0.35">
      <c r="A31" s="47" t="s">
        <v>17</v>
      </c>
      <c r="B31" s="47" t="s">
        <v>67</v>
      </c>
      <c r="C31" s="1"/>
      <c r="D31" s="1"/>
      <c r="E31" s="57"/>
      <c r="F31" s="49"/>
      <c r="G31" s="50"/>
      <c r="H31" s="50"/>
      <c r="I31" s="48"/>
      <c r="J31" s="49"/>
      <c r="K31" s="51">
        <v>0</v>
      </c>
      <c r="L31" s="55">
        <f t="shared" ref="L31" si="35">ROUND($J31*K31,2)</f>
        <v>0</v>
      </c>
      <c r="M31" s="55">
        <f t="shared" si="22"/>
        <v>0</v>
      </c>
      <c r="N31" s="51">
        <v>0</v>
      </c>
      <c r="O31" s="55">
        <f t="shared" ref="O31" si="36">ROUND($J31*N31,2)</f>
        <v>0</v>
      </c>
      <c r="P31" s="55">
        <f t="shared" si="23"/>
        <v>0</v>
      </c>
      <c r="Q31" s="51">
        <v>0</v>
      </c>
      <c r="R31" s="55">
        <f t="shared" ref="R31" si="37">ROUND($J31*Q31,2)</f>
        <v>0</v>
      </c>
      <c r="S31" s="55">
        <f t="shared" si="24"/>
        <v>0</v>
      </c>
      <c r="T31" s="51">
        <v>0</v>
      </c>
      <c r="U31" s="55">
        <f t="shared" ref="U31" si="38">ROUND($J31*T31,2)</f>
        <v>0</v>
      </c>
      <c r="V31" s="55">
        <f t="shared" si="25"/>
        <v>0</v>
      </c>
      <c r="W31" s="51">
        <v>0</v>
      </c>
      <c r="X31" s="55">
        <f t="shared" ref="X31" si="39">ROUND($J31*W31,2)</f>
        <v>0</v>
      </c>
      <c r="Y31" s="55">
        <f t="shared" si="26"/>
        <v>0</v>
      </c>
      <c r="Z31" s="51">
        <v>0</v>
      </c>
      <c r="AA31" s="55">
        <f t="shared" ref="AA31" si="40">ROUND($J31*Z31,2)</f>
        <v>0</v>
      </c>
      <c r="AB31" s="55">
        <f t="shared" si="27"/>
        <v>0</v>
      </c>
      <c r="AC31" s="51">
        <v>0.36</v>
      </c>
      <c r="AD31" s="49">
        <v>0</v>
      </c>
      <c r="AE31" s="51">
        <v>0</v>
      </c>
      <c r="AF31" s="55">
        <f t="shared" ref="AF31" si="41">ROUND((AC31*AD31)+AE31,2)</f>
        <v>0</v>
      </c>
      <c r="AG31" s="55">
        <f t="shared" si="28"/>
        <v>0</v>
      </c>
      <c r="AH31" s="51">
        <v>0</v>
      </c>
      <c r="AI31" s="51">
        <v>0</v>
      </c>
      <c r="AJ31" s="55">
        <f t="shared" si="29"/>
        <v>0</v>
      </c>
      <c r="AK31" s="55">
        <f t="shared" si="30"/>
        <v>0</v>
      </c>
      <c r="AL31" s="49">
        <v>0</v>
      </c>
      <c r="AM31" s="51">
        <v>0</v>
      </c>
      <c r="AN31" s="55">
        <f t="shared" ref="AN31" si="42">ROUND($J31*(AL31*AM31),2)</f>
        <v>0</v>
      </c>
      <c r="AO31" s="55">
        <f t="shared" si="31"/>
        <v>0</v>
      </c>
      <c r="AP31" s="49">
        <v>0</v>
      </c>
      <c r="AQ31" s="51">
        <v>0</v>
      </c>
      <c r="AR31" s="55">
        <f t="shared" ref="AR31" si="43">ROUND($J31*(AP31*AQ31),2)</f>
        <v>0</v>
      </c>
      <c r="AS31" s="55">
        <f t="shared" si="32"/>
        <v>0</v>
      </c>
      <c r="AT31" s="54">
        <f t="shared" si="33"/>
        <v>0</v>
      </c>
      <c r="AU31" s="54">
        <f t="shared" si="34"/>
        <v>0</v>
      </c>
    </row>
    <row r="32" spans="1:47" x14ac:dyDescent="0.35">
      <c r="A32" s="47"/>
      <c r="B32" s="47" t="s">
        <v>67</v>
      </c>
      <c r="C32" s="1"/>
      <c r="D32" s="1"/>
      <c r="E32" s="57"/>
      <c r="F32" s="49"/>
      <c r="G32" s="50"/>
      <c r="H32" s="50"/>
      <c r="I32" s="48"/>
      <c r="J32" s="49"/>
      <c r="K32" s="51"/>
      <c r="L32" s="55">
        <f t="shared" ref="L32:L39" si="44">ROUND($J32*K32,2)</f>
        <v>0</v>
      </c>
      <c r="M32" s="55">
        <f t="shared" ref="M32:M39" si="45">L32</f>
        <v>0</v>
      </c>
      <c r="N32" s="51"/>
      <c r="O32" s="55">
        <f t="shared" ref="O32:O39" si="46">ROUND($J32*N32,2)</f>
        <v>0</v>
      </c>
      <c r="P32" s="55">
        <f t="shared" ref="P32:P39" si="47">O32</f>
        <v>0</v>
      </c>
      <c r="Q32" s="51"/>
      <c r="R32" s="55">
        <f t="shared" ref="R32:R39" si="48">ROUND($J32*Q32,2)</f>
        <v>0</v>
      </c>
      <c r="S32" s="55">
        <f t="shared" ref="S32:S39" si="49">R32</f>
        <v>0</v>
      </c>
      <c r="T32" s="51"/>
      <c r="U32" s="55">
        <f t="shared" ref="U32:U39" si="50">ROUND($J32*T32,2)</f>
        <v>0</v>
      </c>
      <c r="V32" s="55">
        <f t="shared" ref="V32:V39" si="51">U32</f>
        <v>0</v>
      </c>
      <c r="W32" s="51"/>
      <c r="X32" s="55">
        <f t="shared" ref="X32:X39" si="52">ROUND($J32*W32,2)</f>
        <v>0</v>
      </c>
      <c r="Y32" s="55">
        <f t="shared" ref="Y32:Y39" si="53">X32</f>
        <v>0</v>
      </c>
      <c r="Z32" s="51"/>
      <c r="AA32" s="55">
        <f t="shared" ref="AA32:AA39" si="54">ROUND($J32*Z32,2)</f>
        <v>0</v>
      </c>
      <c r="AB32" s="55">
        <f t="shared" ref="AB32:AB39" si="55">AA32</f>
        <v>0</v>
      </c>
      <c r="AC32" s="51">
        <v>0.36</v>
      </c>
      <c r="AD32" s="49"/>
      <c r="AE32" s="51"/>
      <c r="AF32" s="55">
        <f t="shared" ref="AF32:AF39" si="56">ROUND((AC32*AD32)+AE32,2)</f>
        <v>0</v>
      </c>
      <c r="AG32" s="55">
        <f t="shared" ref="AG32:AG39" si="57">AF32</f>
        <v>0</v>
      </c>
      <c r="AH32" s="51"/>
      <c r="AI32" s="51"/>
      <c r="AJ32" s="55">
        <f t="shared" ref="AJ32:AJ39" si="58">ROUND(AH32+AI32,2)</f>
        <v>0</v>
      </c>
      <c r="AK32" s="55">
        <f t="shared" ref="AK32:AK39" si="59">AJ32</f>
        <v>0</v>
      </c>
      <c r="AL32" s="49"/>
      <c r="AM32" s="51"/>
      <c r="AN32" s="55">
        <f t="shared" ref="AN32:AN39" si="60">ROUND($J32*(AL32*AM32),2)</f>
        <v>0</v>
      </c>
      <c r="AO32" s="55">
        <f t="shared" ref="AO32:AO39" si="61">AN32</f>
        <v>0</v>
      </c>
      <c r="AP32" s="49"/>
      <c r="AQ32" s="51"/>
      <c r="AR32" s="55">
        <f t="shared" ref="AR32:AR39" si="62">ROUND($J32*(AP32*AQ32),2)</f>
        <v>0</v>
      </c>
      <c r="AS32" s="55">
        <f t="shared" ref="AS32:AS39" si="63">AR32</f>
        <v>0</v>
      </c>
      <c r="AT32" s="54">
        <f t="shared" ref="AT32:AT40" si="64">ROUND(AR32+AN32+AJ32+AF32+AA32+X32+U32+R32+O32+L32,2)</f>
        <v>0</v>
      </c>
      <c r="AU32" s="54">
        <f t="shared" ref="AU32:AU40" si="65">ROUND(AS32+AO32+AK32+AG32+AB32+Y32+V32+S32+P32+M32,2)</f>
        <v>0</v>
      </c>
    </row>
    <row r="33" spans="1:47" x14ac:dyDescent="0.35">
      <c r="A33" s="47"/>
      <c r="B33" s="47" t="s">
        <v>67</v>
      </c>
      <c r="C33" s="1"/>
      <c r="D33" s="1"/>
      <c r="E33" s="57"/>
      <c r="F33" s="49"/>
      <c r="G33" s="50"/>
      <c r="H33" s="50"/>
      <c r="I33" s="48"/>
      <c r="J33" s="49"/>
      <c r="K33" s="51"/>
      <c r="L33" s="55">
        <f t="shared" si="44"/>
        <v>0</v>
      </c>
      <c r="M33" s="55">
        <f t="shared" si="45"/>
        <v>0</v>
      </c>
      <c r="N33" s="51"/>
      <c r="O33" s="55">
        <f t="shared" si="46"/>
        <v>0</v>
      </c>
      <c r="P33" s="55">
        <f t="shared" si="47"/>
        <v>0</v>
      </c>
      <c r="Q33" s="51"/>
      <c r="R33" s="55">
        <f t="shared" si="48"/>
        <v>0</v>
      </c>
      <c r="S33" s="55">
        <f t="shared" si="49"/>
        <v>0</v>
      </c>
      <c r="T33" s="51"/>
      <c r="U33" s="55">
        <f t="shared" si="50"/>
        <v>0</v>
      </c>
      <c r="V33" s="55">
        <f t="shared" si="51"/>
        <v>0</v>
      </c>
      <c r="W33" s="51"/>
      <c r="X33" s="55">
        <f t="shared" si="52"/>
        <v>0</v>
      </c>
      <c r="Y33" s="55">
        <f t="shared" si="53"/>
        <v>0</v>
      </c>
      <c r="Z33" s="51"/>
      <c r="AA33" s="55">
        <f t="shared" si="54"/>
        <v>0</v>
      </c>
      <c r="AB33" s="55">
        <f t="shared" si="55"/>
        <v>0</v>
      </c>
      <c r="AC33" s="51">
        <v>0.36</v>
      </c>
      <c r="AD33" s="49"/>
      <c r="AE33" s="51"/>
      <c r="AF33" s="55">
        <f t="shared" si="56"/>
        <v>0</v>
      </c>
      <c r="AG33" s="55">
        <f t="shared" si="57"/>
        <v>0</v>
      </c>
      <c r="AH33" s="51"/>
      <c r="AI33" s="51"/>
      <c r="AJ33" s="55">
        <f t="shared" si="58"/>
        <v>0</v>
      </c>
      <c r="AK33" s="55">
        <f t="shared" si="59"/>
        <v>0</v>
      </c>
      <c r="AL33" s="49"/>
      <c r="AM33" s="51"/>
      <c r="AN33" s="55">
        <f t="shared" si="60"/>
        <v>0</v>
      </c>
      <c r="AO33" s="55">
        <f t="shared" si="61"/>
        <v>0</v>
      </c>
      <c r="AP33" s="49"/>
      <c r="AQ33" s="51"/>
      <c r="AR33" s="55">
        <f t="shared" si="62"/>
        <v>0</v>
      </c>
      <c r="AS33" s="55">
        <f t="shared" si="63"/>
        <v>0</v>
      </c>
      <c r="AT33" s="54">
        <f t="shared" si="64"/>
        <v>0</v>
      </c>
      <c r="AU33" s="54">
        <f t="shared" si="65"/>
        <v>0</v>
      </c>
    </row>
    <row r="34" spans="1:47" x14ac:dyDescent="0.35">
      <c r="A34" s="47"/>
      <c r="B34" s="47" t="s">
        <v>67</v>
      </c>
      <c r="C34" s="1"/>
      <c r="D34" s="1"/>
      <c r="E34" s="57"/>
      <c r="F34" s="49"/>
      <c r="G34" s="50"/>
      <c r="H34" s="50"/>
      <c r="I34" s="48"/>
      <c r="J34" s="49"/>
      <c r="K34" s="51"/>
      <c r="L34" s="55">
        <f t="shared" si="44"/>
        <v>0</v>
      </c>
      <c r="M34" s="55">
        <f t="shared" si="45"/>
        <v>0</v>
      </c>
      <c r="N34" s="51"/>
      <c r="O34" s="55">
        <f t="shared" si="46"/>
        <v>0</v>
      </c>
      <c r="P34" s="55">
        <f t="shared" si="47"/>
        <v>0</v>
      </c>
      <c r="Q34" s="51"/>
      <c r="R34" s="55">
        <f t="shared" si="48"/>
        <v>0</v>
      </c>
      <c r="S34" s="55">
        <f t="shared" si="49"/>
        <v>0</v>
      </c>
      <c r="T34" s="51"/>
      <c r="U34" s="55">
        <f t="shared" si="50"/>
        <v>0</v>
      </c>
      <c r="V34" s="55">
        <f t="shared" si="51"/>
        <v>0</v>
      </c>
      <c r="W34" s="51"/>
      <c r="X34" s="55">
        <f t="shared" si="52"/>
        <v>0</v>
      </c>
      <c r="Y34" s="55">
        <f t="shared" si="53"/>
        <v>0</v>
      </c>
      <c r="Z34" s="51"/>
      <c r="AA34" s="55">
        <f t="shared" si="54"/>
        <v>0</v>
      </c>
      <c r="AB34" s="55">
        <f t="shared" si="55"/>
        <v>0</v>
      </c>
      <c r="AC34" s="51">
        <v>0.36</v>
      </c>
      <c r="AD34" s="49"/>
      <c r="AE34" s="51"/>
      <c r="AF34" s="55">
        <f t="shared" si="56"/>
        <v>0</v>
      </c>
      <c r="AG34" s="55">
        <f t="shared" si="57"/>
        <v>0</v>
      </c>
      <c r="AH34" s="51"/>
      <c r="AI34" s="51"/>
      <c r="AJ34" s="55">
        <f t="shared" si="58"/>
        <v>0</v>
      </c>
      <c r="AK34" s="55">
        <f t="shared" si="59"/>
        <v>0</v>
      </c>
      <c r="AL34" s="49"/>
      <c r="AM34" s="51"/>
      <c r="AN34" s="55">
        <f t="shared" si="60"/>
        <v>0</v>
      </c>
      <c r="AO34" s="55">
        <f t="shared" si="61"/>
        <v>0</v>
      </c>
      <c r="AP34" s="49"/>
      <c r="AQ34" s="51"/>
      <c r="AR34" s="55">
        <f t="shared" si="62"/>
        <v>0</v>
      </c>
      <c r="AS34" s="55">
        <f t="shared" si="63"/>
        <v>0</v>
      </c>
      <c r="AT34" s="54">
        <f t="shared" si="64"/>
        <v>0</v>
      </c>
      <c r="AU34" s="54">
        <f t="shared" si="65"/>
        <v>0</v>
      </c>
    </row>
    <row r="35" spans="1:47" x14ac:dyDescent="0.35">
      <c r="A35" s="47"/>
      <c r="B35" s="47" t="s">
        <v>67</v>
      </c>
      <c r="C35" s="1"/>
      <c r="D35" s="1"/>
      <c r="E35" s="57"/>
      <c r="F35" s="49"/>
      <c r="G35" s="50"/>
      <c r="H35" s="50"/>
      <c r="I35" s="48"/>
      <c r="J35" s="49"/>
      <c r="K35" s="51"/>
      <c r="L35" s="55">
        <f t="shared" si="44"/>
        <v>0</v>
      </c>
      <c r="M35" s="55">
        <f t="shared" si="45"/>
        <v>0</v>
      </c>
      <c r="N35" s="51"/>
      <c r="O35" s="55">
        <f t="shared" si="46"/>
        <v>0</v>
      </c>
      <c r="P35" s="55">
        <f t="shared" si="47"/>
        <v>0</v>
      </c>
      <c r="Q35" s="51"/>
      <c r="R35" s="55">
        <f t="shared" si="48"/>
        <v>0</v>
      </c>
      <c r="S35" s="55">
        <f t="shared" si="49"/>
        <v>0</v>
      </c>
      <c r="T35" s="51"/>
      <c r="U35" s="55">
        <f t="shared" si="50"/>
        <v>0</v>
      </c>
      <c r="V35" s="55">
        <f t="shared" si="51"/>
        <v>0</v>
      </c>
      <c r="W35" s="51"/>
      <c r="X35" s="55">
        <f t="shared" si="52"/>
        <v>0</v>
      </c>
      <c r="Y35" s="55">
        <f t="shared" si="53"/>
        <v>0</v>
      </c>
      <c r="Z35" s="51"/>
      <c r="AA35" s="55">
        <f t="shared" si="54"/>
        <v>0</v>
      </c>
      <c r="AB35" s="55">
        <f t="shared" si="55"/>
        <v>0</v>
      </c>
      <c r="AC35" s="51">
        <v>0.36</v>
      </c>
      <c r="AD35" s="49"/>
      <c r="AE35" s="51"/>
      <c r="AF35" s="55">
        <f t="shared" si="56"/>
        <v>0</v>
      </c>
      <c r="AG35" s="55">
        <f t="shared" si="57"/>
        <v>0</v>
      </c>
      <c r="AH35" s="51"/>
      <c r="AI35" s="51"/>
      <c r="AJ35" s="55">
        <f t="shared" si="58"/>
        <v>0</v>
      </c>
      <c r="AK35" s="55">
        <f t="shared" si="59"/>
        <v>0</v>
      </c>
      <c r="AL35" s="49"/>
      <c r="AM35" s="51"/>
      <c r="AN35" s="55">
        <f t="shared" si="60"/>
        <v>0</v>
      </c>
      <c r="AO35" s="55">
        <f t="shared" si="61"/>
        <v>0</v>
      </c>
      <c r="AP35" s="49"/>
      <c r="AQ35" s="51"/>
      <c r="AR35" s="55">
        <f t="shared" si="62"/>
        <v>0</v>
      </c>
      <c r="AS35" s="55">
        <f t="shared" si="63"/>
        <v>0</v>
      </c>
      <c r="AT35" s="54">
        <f t="shared" si="64"/>
        <v>0</v>
      </c>
      <c r="AU35" s="54">
        <f t="shared" si="65"/>
        <v>0</v>
      </c>
    </row>
    <row r="36" spans="1:47" x14ac:dyDescent="0.35">
      <c r="A36" s="47"/>
      <c r="B36" s="47" t="s">
        <v>67</v>
      </c>
      <c r="C36" s="1"/>
      <c r="D36" s="1"/>
      <c r="E36" s="57"/>
      <c r="F36" s="49"/>
      <c r="G36" s="50"/>
      <c r="H36" s="50"/>
      <c r="I36" s="48"/>
      <c r="J36" s="49"/>
      <c r="K36" s="51"/>
      <c r="L36" s="55">
        <f t="shared" si="44"/>
        <v>0</v>
      </c>
      <c r="M36" s="55">
        <f t="shared" si="45"/>
        <v>0</v>
      </c>
      <c r="N36" s="51"/>
      <c r="O36" s="55">
        <f t="shared" si="46"/>
        <v>0</v>
      </c>
      <c r="P36" s="55">
        <f t="shared" si="47"/>
        <v>0</v>
      </c>
      <c r="Q36" s="51"/>
      <c r="R36" s="55">
        <f t="shared" si="48"/>
        <v>0</v>
      </c>
      <c r="S36" s="55">
        <f t="shared" si="49"/>
        <v>0</v>
      </c>
      <c r="T36" s="51"/>
      <c r="U36" s="55">
        <f t="shared" si="50"/>
        <v>0</v>
      </c>
      <c r="V36" s="55">
        <f t="shared" si="51"/>
        <v>0</v>
      </c>
      <c r="W36" s="51"/>
      <c r="X36" s="55">
        <f t="shared" si="52"/>
        <v>0</v>
      </c>
      <c r="Y36" s="55">
        <f t="shared" si="53"/>
        <v>0</v>
      </c>
      <c r="Z36" s="51"/>
      <c r="AA36" s="55">
        <f t="shared" si="54"/>
        <v>0</v>
      </c>
      <c r="AB36" s="55">
        <f t="shared" si="55"/>
        <v>0</v>
      </c>
      <c r="AC36" s="51">
        <v>0.36</v>
      </c>
      <c r="AD36" s="49"/>
      <c r="AE36" s="51"/>
      <c r="AF36" s="55">
        <f t="shared" si="56"/>
        <v>0</v>
      </c>
      <c r="AG36" s="55">
        <f t="shared" si="57"/>
        <v>0</v>
      </c>
      <c r="AH36" s="51"/>
      <c r="AI36" s="51"/>
      <c r="AJ36" s="55">
        <f t="shared" si="58"/>
        <v>0</v>
      </c>
      <c r="AK36" s="55">
        <f t="shared" si="59"/>
        <v>0</v>
      </c>
      <c r="AL36" s="49"/>
      <c r="AM36" s="51"/>
      <c r="AN36" s="55">
        <f t="shared" si="60"/>
        <v>0</v>
      </c>
      <c r="AO36" s="55">
        <f t="shared" si="61"/>
        <v>0</v>
      </c>
      <c r="AP36" s="49"/>
      <c r="AQ36" s="51"/>
      <c r="AR36" s="55">
        <f t="shared" si="62"/>
        <v>0</v>
      </c>
      <c r="AS36" s="55">
        <f t="shared" si="63"/>
        <v>0</v>
      </c>
      <c r="AT36" s="54">
        <f t="shared" si="64"/>
        <v>0</v>
      </c>
      <c r="AU36" s="54">
        <f t="shared" si="65"/>
        <v>0</v>
      </c>
    </row>
    <row r="37" spans="1:47" x14ac:dyDescent="0.35">
      <c r="A37" s="47"/>
      <c r="B37" s="47" t="s">
        <v>67</v>
      </c>
      <c r="C37" s="1"/>
      <c r="D37" s="1"/>
      <c r="E37" s="57"/>
      <c r="F37" s="49"/>
      <c r="G37" s="50"/>
      <c r="H37" s="50"/>
      <c r="I37" s="48"/>
      <c r="J37" s="49"/>
      <c r="K37" s="51"/>
      <c r="L37" s="55">
        <f t="shared" si="44"/>
        <v>0</v>
      </c>
      <c r="M37" s="55">
        <f t="shared" si="45"/>
        <v>0</v>
      </c>
      <c r="N37" s="51"/>
      <c r="O37" s="55">
        <f t="shared" si="46"/>
        <v>0</v>
      </c>
      <c r="P37" s="55">
        <f t="shared" si="47"/>
        <v>0</v>
      </c>
      <c r="Q37" s="51"/>
      <c r="R37" s="55">
        <f t="shared" si="48"/>
        <v>0</v>
      </c>
      <c r="S37" s="55">
        <f t="shared" si="49"/>
        <v>0</v>
      </c>
      <c r="T37" s="51"/>
      <c r="U37" s="55">
        <f t="shared" si="50"/>
        <v>0</v>
      </c>
      <c r="V37" s="55">
        <f t="shared" si="51"/>
        <v>0</v>
      </c>
      <c r="W37" s="51"/>
      <c r="X37" s="55">
        <f t="shared" si="52"/>
        <v>0</v>
      </c>
      <c r="Y37" s="55">
        <f t="shared" si="53"/>
        <v>0</v>
      </c>
      <c r="Z37" s="51"/>
      <c r="AA37" s="55">
        <f t="shared" si="54"/>
        <v>0</v>
      </c>
      <c r="AB37" s="55">
        <f t="shared" si="55"/>
        <v>0</v>
      </c>
      <c r="AC37" s="51">
        <v>0.36</v>
      </c>
      <c r="AD37" s="49"/>
      <c r="AE37" s="51"/>
      <c r="AF37" s="55">
        <f t="shared" si="56"/>
        <v>0</v>
      </c>
      <c r="AG37" s="55">
        <f t="shared" si="57"/>
        <v>0</v>
      </c>
      <c r="AH37" s="51"/>
      <c r="AI37" s="51"/>
      <c r="AJ37" s="55">
        <f t="shared" si="58"/>
        <v>0</v>
      </c>
      <c r="AK37" s="55">
        <f t="shared" si="59"/>
        <v>0</v>
      </c>
      <c r="AL37" s="49"/>
      <c r="AM37" s="51"/>
      <c r="AN37" s="55">
        <f t="shared" si="60"/>
        <v>0</v>
      </c>
      <c r="AO37" s="55">
        <f t="shared" si="61"/>
        <v>0</v>
      </c>
      <c r="AP37" s="49"/>
      <c r="AQ37" s="51"/>
      <c r="AR37" s="55">
        <f t="shared" si="62"/>
        <v>0</v>
      </c>
      <c r="AS37" s="55">
        <f t="shared" si="63"/>
        <v>0</v>
      </c>
      <c r="AT37" s="54">
        <f t="shared" si="64"/>
        <v>0</v>
      </c>
      <c r="AU37" s="54">
        <f t="shared" si="65"/>
        <v>0</v>
      </c>
    </row>
    <row r="38" spans="1:47" x14ac:dyDescent="0.35">
      <c r="A38" s="47"/>
      <c r="B38" s="47" t="s">
        <v>67</v>
      </c>
      <c r="C38" s="1"/>
      <c r="D38" s="1"/>
      <c r="E38" s="57"/>
      <c r="F38" s="49"/>
      <c r="G38" s="50"/>
      <c r="H38" s="50"/>
      <c r="I38" s="48"/>
      <c r="J38" s="49"/>
      <c r="K38" s="51"/>
      <c r="L38" s="55">
        <f t="shared" si="44"/>
        <v>0</v>
      </c>
      <c r="M38" s="55">
        <f t="shared" si="45"/>
        <v>0</v>
      </c>
      <c r="N38" s="51"/>
      <c r="O38" s="55">
        <f t="shared" si="46"/>
        <v>0</v>
      </c>
      <c r="P38" s="55">
        <f t="shared" si="47"/>
        <v>0</v>
      </c>
      <c r="Q38" s="51"/>
      <c r="R38" s="55">
        <f t="shared" si="48"/>
        <v>0</v>
      </c>
      <c r="S38" s="55">
        <f t="shared" si="49"/>
        <v>0</v>
      </c>
      <c r="T38" s="51"/>
      <c r="U38" s="55">
        <f t="shared" si="50"/>
        <v>0</v>
      </c>
      <c r="V38" s="55">
        <f t="shared" si="51"/>
        <v>0</v>
      </c>
      <c r="W38" s="51"/>
      <c r="X38" s="55">
        <f t="shared" si="52"/>
        <v>0</v>
      </c>
      <c r="Y38" s="55">
        <f t="shared" si="53"/>
        <v>0</v>
      </c>
      <c r="Z38" s="51"/>
      <c r="AA38" s="55">
        <f t="shared" si="54"/>
        <v>0</v>
      </c>
      <c r="AB38" s="55">
        <f t="shared" si="55"/>
        <v>0</v>
      </c>
      <c r="AC38" s="51">
        <v>0.36</v>
      </c>
      <c r="AD38" s="49"/>
      <c r="AE38" s="51"/>
      <c r="AF38" s="55">
        <f t="shared" si="56"/>
        <v>0</v>
      </c>
      <c r="AG38" s="55">
        <f t="shared" si="57"/>
        <v>0</v>
      </c>
      <c r="AH38" s="51"/>
      <c r="AI38" s="51"/>
      <c r="AJ38" s="55">
        <f t="shared" si="58"/>
        <v>0</v>
      </c>
      <c r="AK38" s="55">
        <f t="shared" si="59"/>
        <v>0</v>
      </c>
      <c r="AL38" s="49"/>
      <c r="AM38" s="51"/>
      <c r="AN38" s="55">
        <f t="shared" si="60"/>
        <v>0</v>
      </c>
      <c r="AO38" s="55">
        <f t="shared" si="61"/>
        <v>0</v>
      </c>
      <c r="AP38" s="49"/>
      <c r="AQ38" s="51"/>
      <c r="AR38" s="55">
        <f t="shared" si="62"/>
        <v>0</v>
      </c>
      <c r="AS38" s="55">
        <f t="shared" si="63"/>
        <v>0</v>
      </c>
      <c r="AT38" s="54">
        <f t="shared" si="64"/>
        <v>0</v>
      </c>
      <c r="AU38" s="54">
        <f t="shared" si="65"/>
        <v>0</v>
      </c>
    </row>
    <row r="39" spans="1:47" x14ac:dyDescent="0.35">
      <c r="A39" s="47"/>
      <c r="B39" s="47" t="s">
        <v>67</v>
      </c>
      <c r="C39" s="1"/>
      <c r="D39" s="1"/>
      <c r="E39" s="57"/>
      <c r="F39" s="49"/>
      <c r="G39" s="50"/>
      <c r="H39" s="50"/>
      <c r="I39" s="48"/>
      <c r="J39" s="49"/>
      <c r="K39" s="51"/>
      <c r="L39" s="55">
        <f t="shared" si="44"/>
        <v>0</v>
      </c>
      <c r="M39" s="55">
        <f t="shared" si="45"/>
        <v>0</v>
      </c>
      <c r="N39" s="51"/>
      <c r="O39" s="55">
        <f t="shared" si="46"/>
        <v>0</v>
      </c>
      <c r="P39" s="55">
        <f t="shared" si="47"/>
        <v>0</v>
      </c>
      <c r="Q39" s="51"/>
      <c r="R39" s="55">
        <f t="shared" si="48"/>
        <v>0</v>
      </c>
      <c r="S39" s="55">
        <f t="shared" si="49"/>
        <v>0</v>
      </c>
      <c r="T39" s="51"/>
      <c r="U39" s="55">
        <f t="shared" si="50"/>
        <v>0</v>
      </c>
      <c r="V39" s="55">
        <f t="shared" si="51"/>
        <v>0</v>
      </c>
      <c r="W39" s="51"/>
      <c r="X39" s="55">
        <f t="shared" si="52"/>
        <v>0</v>
      </c>
      <c r="Y39" s="55">
        <f t="shared" si="53"/>
        <v>0</v>
      </c>
      <c r="Z39" s="51"/>
      <c r="AA39" s="55">
        <f t="shared" si="54"/>
        <v>0</v>
      </c>
      <c r="AB39" s="55">
        <f t="shared" si="55"/>
        <v>0</v>
      </c>
      <c r="AC39" s="51">
        <v>0.36</v>
      </c>
      <c r="AD39" s="49"/>
      <c r="AE39" s="51"/>
      <c r="AF39" s="55">
        <f t="shared" si="56"/>
        <v>0</v>
      </c>
      <c r="AG39" s="55">
        <f t="shared" si="57"/>
        <v>0</v>
      </c>
      <c r="AH39" s="51"/>
      <c r="AI39" s="51"/>
      <c r="AJ39" s="55">
        <f t="shared" si="58"/>
        <v>0</v>
      </c>
      <c r="AK39" s="55">
        <f t="shared" si="59"/>
        <v>0</v>
      </c>
      <c r="AL39" s="49"/>
      <c r="AM39" s="51"/>
      <c r="AN39" s="55">
        <f t="shared" si="60"/>
        <v>0</v>
      </c>
      <c r="AO39" s="55">
        <f t="shared" si="61"/>
        <v>0</v>
      </c>
      <c r="AP39" s="49"/>
      <c r="AQ39" s="51"/>
      <c r="AR39" s="55">
        <f t="shared" si="62"/>
        <v>0</v>
      </c>
      <c r="AS39" s="55">
        <f t="shared" si="63"/>
        <v>0</v>
      </c>
      <c r="AT39" s="54">
        <f t="shared" si="64"/>
        <v>0</v>
      </c>
      <c r="AU39" s="54">
        <f t="shared" si="65"/>
        <v>0</v>
      </c>
    </row>
    <row r="40" spans="1:47" x14ac:dyDescent="0.35">
      <c r="A40" s="105" t="s">
        <v>1</v>
      </c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55">
        <f>ROUND(SUM(L30:L39),2)</f>
        <v>0</v>
      </c>
      <c r="M40" s="55">
        <f>ROUND(SUM(M30:M39),2)</f>
        <v>0</v>
      </c>
      <c r="N40" s="51"/>
      <c r="O40" s="55">
        <f>ROUND(SUM(O30:O39),2)</f>
        <v>0</v>
      </c>
      <c r="P40" s="55">
        <f>ROUND(SUM(P30:P39),2)</f>
        <v>0</v>
      </c>
      <c r="Q40" s="51"/>
      <c r="R40" s="55">
        <f>ROUND(SUM(R30:R39),2)</f>
        <v>0</v>
      </c>
      <c r="S40" s="55">
        <f>ROUND(SUM(S30:S39),2)</f>
        <v>0</v>
      </c>
      <c r="T40" s="51"/>
      <c r="U40" s="55">
        <f>ROUND(SUM(U30:U39),2)</f>
        <v>0</v>
      </c>
      <c r="V40" s="55">
        <f>ROUND(SUM(V30:V39),2)</f>
        <v>0</v>
      </c>
      <c r="W40" s="51"/>
      <c r="X40" s="55">
        <f>ROUND(SUM(X30:X39),2)</f>
        <v>0</v>
      </c>
      <c r="Y40" s="55">
        <f>ROUND(SUM(Y30:Y39),2)</f>
        <v>0</v>
      </c>
      <c r="Z40" s="51"/>
      <c r="AA40" s="55">
        <f>ROUND(SUM(AA30:AA39),2)</f>
        <v>0</v>
      </c>
      <c r="AB40" s="55">
        <f>ROUND(SUM(AB30:AB39),2)</f>
        <v>0</v>
      </c>
      <c r="AC40" s="51"/>
      <c r="AD40" s="49"/>
      <c r="AE40" s="51"/>
      <c r="AF40" s="55">
        <f>ROUND(SUM(AF30:AF39),2)</f>
        <v>0</v>
      </c>
      <c r="AG40" s="55">
        <f>ROUND(SUM(AG30:AG39),2)</f>
        <v>0</v>
      </c>
      <c r="AH40" s="51"/>
      <c r="AI40" s="51"/>
      <c r="AJ40" s="55">
        <f>ROUND(SUM(AJ30:AJ39),2)</f>
        <v>0</v>
      </c>
      <c r="AK40" s="55">
        <f>ROUND(SUM(AK30:AK39),2)</f>
        <v>0</v>
      </c>
      <c r="AL40" s="49"/>
      <c r="AM40" s="51"/>
      <c r="AN40" s="55">
        <f>ROUND(SUM(AN30:AN39),2)</f>
        <v>0</v>
      </c>
      <c r="AO40" s="55">
        <f>ROUND(SUM(AO30:AO39),2)</f>
        <v>0</v>
      </c>
      <c r="AP40" s="49"/>
      <c r="AQ40" s="51"/>
      <c r="AR40" s="55">
        <f>ROUND(SUM(AR30:AR39),2)</f>
        <v>0</v>
      </c>
      <c r="AS40" s="55">
        <f>ROUND(SUM(AS30:AS39),2)</f>
        <v>0</v>
      </c>
      <c r="AT40" s="54">
        <f t="shared" si="64"/>
        <v>0</v>
      </c>
      <c r="AU40" s="54">
        <f t="shared" si="65"/>
        <v>0</v>
      </c>
    </row>
    <row r="43" spans="1:47" ht="18.5" x14ac:dyDescent="0.35">
      <c r="A43" s="118" t="s">
        <v>147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</row>
    <row r="44" spans="1:47" x14ac:dyDescent="0.35">
      <c r="A44" s="119" t="s">
        <v>0</v>
      </c>
      <c r="B44" s="119" t="s">
        <v>11</v>
      </c>
      <c r="C44" s="119" t="s">
        <v>15</v>
      </c>
      <c r="D44" s="119" t="s">
        <v>14</v>
      </c>
      <c r="E44" s="114" t="s">
        <v>40</v>
      </c>
      <c r="F44" s="114" t="s">
        <v>2</v>
      </c>
      <c r="G44" s="123" t="s">
        <v>41</v>
      </c>
      <c r="H44" s="114" t="s">
        <v>58</v>
      </c>
      <c r="I44" s="114" t="s">
        <v>42</v>
      </c>
      <c r="J44" s="114" t="s">
        <v>43</v>
      </c>
      <c r="K44" s="107" t="s">
        <v>44</v>
      </c>
      <c r="L44" s="126"/>
      <c r="M44" s="127"/>
      <c r="N44" s="111" t="s">
        <v>51</v>
      </c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3"/>
      <c r="AC44" s="111" t="s">
        <v>52</v>
      </c>
      <c r="AD44" s="112"/>
      <c r="AE44" s="112"/>
      <c r="AF44" s="112"/>
      <c r="AG44" s="113"/>
      <c r="AH44" s="111" t="s">
        <v>56</v>
      </c>
      <c r="AI44" s="112"/>
      <c r="AJ44" s="112"/>
      <c r="AK44" s="112"/>
      <c r="AL44" s="104" t="s">
        <v>3</v>
      </c>
      <c r="AM44" s="104"/>
      <c r="AN44" s="104"/>
      <c r="AO44" s="104"/>
      <c r="AP44" s="104" t="s">
        <v>4</v>
      </c>
      <c r="AQ44" s="104"/>
      <c r="AR44" s="104"/>
      <c r="AS44" s="104"/>
      <c r="AT44" s="109" t="s">
        <v>64</v>
      </c>
      <c r="AU44" s="110" t="s">
        <v>45</v>
      </c>
    </row>
    <row r="45" spans="1:47" x14ac:dyDescent="0.35">
      <c r="A45" s="120"/>
      <c r="B45" s="120"/>
      <c r="C45" s="120"/>
      <c r="D45" s="120"/>
      <c r="E45" s="122"/>
      <c r="F45" s="122"/>
      <c r="G45" s="124"/>
      <c r="H45" s="122"/>
      <c r="I45" s="122"/>
      <c r="J45" s="122"/>
      <c r="K45" s="108"/>
      <c r="L45" s="128"/>
      <c r="M45" s="129"/>
      <c r="N45" s="111" t="s">
        <v>46</v>
      </c>
      <c r="O45" s="112"/>
      <c r="P45" s="113"/>
      <c r="Q45" s="111" t="s">
        <v>47</v>
      </c>
      <c r="R45" s="112"/>
      <c r="S45" s="113"/>
      <c r="T45" s="111" t="s">
        <v>48</v>
      </c>
      <c r="U45" s="112"/>
      <c r="V45" s="113"/>
      <c r="W45" s="111" t="s">
        <v>49</v>
      </c>
      <c r="X45" s="112"/>
      <c r="Y45" s="113"/>
      <c r="Z45" s="111" t="s">
        <v>50</v>
      </c>
      <c r="AA45" s="112"/>
      <c r="AB45" s="113"/>
      <c r="AC45" s="114" t="s">
        <v>53</v>
      </c>
      <c r="AD45" s="114" t="s">
        <v>54</v>
      </c>
      <c r="AE45" s="114" t="s">
        <v>83</v>
      </c>
      <c r="AF45" s="116" t="s">
        <v>9</v>
      </c>
      <c r="AG45" s="116" t="s">
        <v>45</v>
      </c>
      <c r="AH45" s="114" t="s">
        <v>57</v>
      </c>
      <c r="AI45" s="114" t="s">
        <v>55</v>
      </c>
      <c r="AJ45" s="116" t="s">
        <v>9</v>
      </c>
      <c r="AK45" s="107" t="s">
        <v>45</v>
      </c>
      <c r="AL45" s="103" t="s">
        <v>5</v>
      </c>
      <c r="AM45" s="103" t="s">
        <v>86</v>
      </c>
      <c r="AN45" s="104" t="s">
        <v>9</v>
      </c>
      <c r="AO45" s="104" t="s">
        <v>45</v>
      </c>
      <c r="AP45" s="103" t="s">
        <v>84</v>
      </c>
      <c r="AQ45" s="103" t="s">
        <v>85</v>
      </c>
      <c r="AR45" s="104" t="s">
        <v>9</v>
      </c>
      <c r="AS45" s="104" t="s">
        <v>45</v>
      </c>
      <c r="AT45" s="109"/>
      <c r="AU45" s="110"/>
    </row>
    <row r="46" spans="1:47" ht="52.5" x14ac:dyDescent="0.35">
      <c r="A46" s="121"/>
      <c r="B46" s="121"/>
      <c r="C46" s="121"/>
      <c r="D46" s="121"/>
      <c r="E46" s="115"/>
      <c r="F46" s="115"/>
      <c r="G46" s="125"/>
      <c r="H46" s="115"/>
      <c r="I46" s="115"/>
      <c r="J46" s="115"/>
      <c r="K46" s="68" t="s">
        <v>81</v>
      </c>
      <c r="L46" s="69" t="s">
        <v>9</v>
      </c>
      <c r="M46" s="69" t="s">
        <v>45</v>
      </c>
      <c r="N46" s="68" t="s">
        <v>81</v>
      </c>
      <c r="O46" s="69" t="s">
        <v>9</v>
      </c>
      <c r="P46" s="69" t="s">
        <v>45</v>
      </c>
      <c r="Q46" s="68" t="s">
        <v>81</v>
      </c>
      <c r="R46" s="69" t="s">
        <v>9</v>
      </c>
      <c r="S46" s="69" t="s">
        <v>45</v>
      </c>
      <c r="T46" s="68" t="s">
        <v>81</v>
      </c>
      <c r="U46" s="69" t="s">
        <v>9</v>
      </c>
      <c r="V46" s="69" t="s">
        <v>45</v>
      </c>
      <c r="W46" s="68" t="s">
        <v>81</v>
      </c>
      <c r="X46" s="69" t="s">
        <v>9</v>
      </c>
      <c r="Y46" s="69" t="s">
        <v>45</v>
      </c>
      <c r="Z46" s="68" t="s">
        <v>82</v>
      </c>
      <c r="AA46" s="69" t="s">
        <v>9</v>
      </c>
      <c r="AB46" s="69" t="s">
        <v>45</v>
      </c>
      <c r="AC46" s="115"/>
      <c r="AD46" s="115"/>
      <c r="AE46" s="115"/>
      <c r="AF46" s="117"/>
      <c r="AG46" s="117"/>
      <c r="AH46" s="115"/>
      <c r="AI46" s="115"/>
      <c r="AJ46" s="117"/>
      <c r="AK46" s="108"/>
      <c r="AL46" s="103"/>
      <c r="AM46" s="103"/>
      <c r="AN46" s="104"/>
      <c r="AO46" s="104"/>
      <c r="AP46" s="103"/>
      <c r="AQ46" s="103"/>
      <c r="AR46" s="104"/>
      <c r="AS46" s="104"/>
      <c r="AT46" s="109"/>
      <c r="AU46" s="110"/>
    </row>
    <row r="47" spans="1:47" x14ac:dyDescent="0.35">
      <c r="A47" s="47" t="s">
        <v>132</v>
      </c>
      <c r="B47" s="47" t="s">
        <v>67</v>
      </c>
      <c r="C47" s="56"/>
      <c r="D47" s="56"/>
      <c r="E47" s="57"/>
      <c r="F47" s="49"/>
      <c r="G47" s="50"/>
      <c r="H47" s="50"/>
      <c r="I47" s="48"/>
      <c r="J47" s="49"/>
      <c r="K47" s="51">
        <v>0</v>
      </c>
      <c r="L47" s="55">
        <f>ROUND($J47*K47,2)</f>
        <v>0</v>
      </c>
      <c r="M47" s="55">
        <f t="shared" ref="M47:M56" si="66">L47</f>
        <v>0</v>
      </c>
      <c r="N47" s="51">
        <v>0</v>
      </c>
      <c r="O47" s="55">
        <f>ROUND($J47*N47,2)</f>
        <v>0</v>
      </c>
      <c r="P47" s="55">
        <f t="shared" ref="P47:P56" si="67">O47</f>
        <v>0</v>
      </c>
      <c r="Q47" s="51">
        <v>0</v>
      </c>
      <c r="R47" s="55">
        <f>ROUND($J47*Q47,2)</f>
        <v>0</v>
      </c>
      <c r="S47" s="55">
        <f t="shared" ref="S47:S56" si="68">R47</f>
        <v>0</v>
      </c>
      <c r="T47" s="51">
        <v>0</v>
      </c>
      <c r="U47" s="55">
        <f>ROUND($J47*T47,2)</f>
        <v>0</v>
      </c>
      <c r="V47" s="55">
        <f t="shared" ref="V47:V56" si="69">U47</f>
        <v>0</v>
      </c>
      <c r="W47" s="51">
        <v>0</v>
      </c>
      <c r="X47" s="55">
        <f>ROUND($J47*W47,2)</f>
        <v>0</v>
      </c>
      <c r="Y47" s="55">
        <f t="shared" ref="Y47:Y56" si="70">X47</f>
        <v>0</v>
      </c>
      <c r="Z47" s="51">
        <v>0</v>
      </c>
      <c r="AA47" s="55">
        <f>ROUND($J47*Z47,2)</f>
        <v>0</v>
      </c>
      <c r="AB47" s="55">
        <f t="shared" ref="AB47:AB56" si="71">AA47</f>
        <v>0</v>
      </c>
      <c r="AC47" s="51">
        <v>0.36</v>
      </c>
      <c r="AD47" s="49">
        <v>0</v>
      </c>
      <c r="AE47" s="51">
        <v>0</v>
      </c>
      <c r="AF47" s="55">
        <f>ROUND((AC47*AD47)+AE47,2)</f>
        <v>0</v>
      </c>
      <c r="AG47" s="55">
        <f t="shared" ref="AG47:AG56" si="72">AF47</f>
        <v>0</v>
      </c>
      <c r="AH47" s="51">
        <v>0</v>
      </c>
      <c r="AI47" s="51">
        <v>0</v>
      </c>
      <c r="AJ47" s="55">
        <f t="shared" ref="AJ47:AJ56" si="73">ROUND(AH47+AI47,2)</f>
        <v>0</v>
      </c>
      <c r="AK47" s="55">
        <f t="shared" ref="AK47:AK56" si="74">AJ47</f>
        <v>0</v>
      </c>
      <c r="AL47" s="49">
        <v>0</v>
      </c>
      <c r="AM47" s="51">
        <v>0</v>
      </c>
      <c r="AN47" s="55">
        <f>ROUND($J47*(AL47*AM47),2)</f>
        <v>0</v>
      </c>
      <c r="AO47" s="55">
        <f t="shared" ref="AO47:AO56" si="75">AN47</f>
        <v>0</v>
      </c>
      <c r="AP47" s="49">
        <v>0</v>
      </c>
      <c r="AQ47" s="51">
        <v>0</v>
      </c>
      <c r="AR47" s="55">
        <f>ROUND($J47*(AP47*AQ47),2)</f>
        <v>0</v>
      </c>
      <c r="AS47" s="55">
        <f t="shared" ref="AS47:AS56" si="76">AR47</f>
        <v>0</v>
      </c>
      <c r="AT47" s="54">
        <f t="shared" ref="AT47:AT57" si="77">ROUND(AR47+AN47+AJ47+AF47+AA47+X47+U47+R47+O47+L47,2)</f>
        <v>0</v>
      </c>
      <c r="AU47" s="54">
        <f t="shared" ref="AU47:AU57" si="78">ROUND(AS47+AO47+AK47+AG47+AB47+Y47+V47+S47+P47+M47,2)</f>
        <v>0</v>
      </c>
    </row>
    <row r="48" spans="1:47" x14ac:dyDescent="0.35">
      <c r="A48" s="47" t="s">
        <v>132</v>
      </c>
      <c r="B48" s="47" t="s">
        <v>67</v>
      </c>
      <c r="C48" s="1"/>
      <c r="D48" s="1"/>
      <c r="E48" s="57"/>
      <c r="F48" s="49"/>
      <c r="G48" s="50"/>
      <c r="H48" s="50"/>
      <c r="I48" s="48"/>
      <c r="J48" s="49"/>
      <c r="K48" s="51">
        <v>0</v>
      </c>
      <c r="L48" s="55">
        <f t="shared" ref="L48:L56" si="79">ROUND($J48*K48,2)</f>
        <v>0</v>
      </c>
      <c r="M48" s="55">
        <f t="shared" si="66"/>
        <v>0</v>
      </c>
      <c r="N48" s="51">
        <v>0</v>
      </c>
      <c r="O48" s="55">
        <f t="shared" ref="O48:O56" si="80">ROUND($J48*N48,2)</f>
        <v>0</v>
      </c>
      <c r="P48" s="55">
        <f t="shared" si="67"/>
        <v>0</v>
      </c>
      <c r="Q48" s="51">
        <v>0</v>
      </c>
      <c r="R48" s="55">
        <f t="shared" ref="R48:R56" si="81">ROUND($J48*Q48,2)</f>
        <v>0</v>
      </c>
      <c r="S48" s="55">
        <f t="shared" si="68"/>
        <v>0</v>
      </c>
      <c r="T48" s="51">
        <v>0</v>
      </c>
      <c r="U48" s="55">
        <f t="shared" ref="U48:U56" si="82">ROUND($J48*T48,2)</f>
        <v>0</v>
      </c>
      <c r="V48" s="55">
        <f t="shared" si="69"/>
        <v>0</v>
      </c>
      <c r="W48" s="51">
        <v>0</v>
      </c>
      <c r="X48" s="55">
        <f t="shared" ref="X48:X56" si="83">ROUND($J48*W48,2)</f>
        <v>0</v>
      </c>
      <c r="Y48" s="55">
        <f t="shared" si="70"/>
        <v>0</v>
      </c>
      <c r="Z48" s="51">
        <v>0</v>
      </c>
      <c r="AA48" s="55">
        <f t="shared" ref="AA48:AA56" si="84">ROUND($J48*Z48,2)</f>
        <v>0</v>
      </c>
      <c r="AB48" s="55">
        <f t="shared" si="71"/>
        <v>0</v>
      </c>
      <c r="AC48" s="51">
        <v>0.36</v>
      </c>
      <c r="AD48" s="49">
        <v>0</v>
      </c>
      <c r="AE48" s="51">
        <v>0</v>
      </c>
      <c r="AF48" s="55">
        <f t="shared" ref="AF48:AF56" si="85">ROUND((AC48*AD48)+AE48,2)</f>
        <v>0</v>
      </c>
      <c r="AG48" s="55">
        <f t="shared" si="72"/>
        <v>0</v>
      </c>
      <c r="AH48" s="51">
        <v>0</v>
      </c>
      <c r="AI48" s="51">
        <v>0</v>
      </c>
      <c r="AJ48" s="55">
        <f t="shared" si="73"/>
        <v>0</v>
      </c>
      <c r="AK48" s="55">
        <f t="shared" si="74"/>
        <v>0</v>
      </c>
      <c r="AL48" s="49">
        <v>0</v>
      </c>
      <c r="AM48" s="51">
        <v>0</v>
      </c>
      <c r="AN48" s="55">
        <f t="shared" ref="AN48:AN56" si="86">ROUND($J48*(AL48*AM48),2)</f>
        <v>0</v>
      </c>
      <c r="AO48" s="55">
        <f t="shared" si="75"/>
        <v>0</v>
      </c>
      <c r="AP48" s="49">
        <v>0</v>
      </c>
      <c r="AQ48" s="51">
        <v>0</v>
      </c>
      <c r="AR48" s="55">
        <f t="shared" ref="AR48:AR56" si="87">ROUND($J48*(AP48*AQ48),2)</f>
        <v>0</v>
      </c>
      <c r="AS48" s="55">
        <f t="shared" si="76"/>
        <v>0</v>
      </c>
      <c r="AT48" s="54">
        <f t="shared" si="77"/>
        <v>0</v>
      </c>
      <c r="AU48" s="54">
        <f t="shared" si="78"/>
        <v>0</v>
      </c>
    </row>
    <row r="49" spans="1:47" x14ac:dyDescent="0.35">
      <c r="A49" s="47"/>
      <c r="B49" s="47" t="s">
        <v>67</v>
      </c>
      <c r="C49" s="1"/>
      <c r="D49" s="1"/>
      <c r="E49" s="57"/>
      <c r="F49" s="49"/>
      <c r="G49" s="50"/>
      <c r="H49" s="50"/>
      <c r="I49" s="48"/>
      <c r="J49" s="49"/>
      <c r="K49" s="51"/>
      <c r="L49" s="55">
        <f t="shared" si="79"/>
        <v>0</v>
      </c>
      <c r="M49" s="55">
        <f t="shared" si="66"/>
        <v>0</v>
      </c>
      <c r="N49" s="51"/>
      <c r="O49" s="55">
        <f t="shared" si="80"/>
        <v>0</v>
      </c>
      <c r="P49" s="55">
        <f t="shared" si="67"/>
        <v>0</v>
      </c>
      <c r="Q49" s="51"/>
      <c r="R49" s="55">
        <f t="shared" si="81"/>
        <v>0</v>
      </c>
      <c r="S49" s="55">
        <f t="shared" si="68"/>
        <v>0</v>
      </c>
      <c r="T49" s="51"/>
      <c r="U49" s="55">
        <f t="shared" si="82"/>
        <v>0</v>
      </c>
      <c r="V49" s="55">
        <f t="shared" si="69"/>
        <v>0</v>
      </c>
      <c r="W49" s="51"/>
      <c r="X49" s="55">
        <f t="shared" si="83"/>
        <v>0</v>
      </c>
      <c r="Y49" s="55">
        <f t="shared" si="70"/>
        <v>0</v>
      </c>
      <c r="Z49" s="51"/>
      <c r="AA49" s="55">
        <f t="shared" si="84"/>
        <v>0</v>
      </c>
      <c r="AB49" s="55">
        <f t="shared" si="71"/>
        <v>0</v>
      </c>
      <c r="AC49" s="51">
        <v>0.36</v>
      </c>
      <c r="AD49" s="49"/>
      <c r="AE49" s="51"/>
      <c r="AF49" s="55">
        <f t="shared" si="85"/>
        <v>0</v>
      </c>
      <c r="AG49" s="55">
        <f t="shared" si="72"/>
        <v>0</v>
      </c>
      <c r="AH49" s="51"/>
      <c r="AI49" s="51"/>
      <c r="AJ49" s="55">
        <f t="shared" si="73"/>
        <v>0</v>
      </c>
      <c r="AK49" s="55">
        <f t="shared" si="74"/>
        <v>0</v>
      </c>
      <c r="AL49" s="49"/>
      <c r="AM49" s="51"/>
      <c r="AN49" s="55">
        <f t="shared" si="86"/>
        <v>0</v>
      </c>
      <c r="AO49" s="55">
        <f t="shared" si="75"/>
        <v>0</v>
      </c>
      <c r="AP49" s="49"/>
      <c r="AQ49" s="51"/>
      <c r="AR49" s="55">
        <f t="shared" si="87"/>
        <v>0</v>
      </c>
      <c r="AS49" s="55">
        <f t="shared" si="76"/>
        <v>0</v>
      </c>
      <c r="AT49" s="54">
        <f t="shared" si="77"/>
        <v>0</v>
      </c>
      <c r="AU49" s="54">
        <f t="shared" si="78"/>
        <v>0</v>
      </c>
    </row>
    <row r="50" spans="1:47" x14ac:dyDescent="0.35">
      <c r="A50" s="47"/>
      <c r="B50" s="47" t="s">
        <v>67</v>
      </c>
      <c r="C50" s="1"/>
      <c r="D50" s="1"/>
      <c r="E50" s="57"/>
      <c r="F50" s="49"/>
      <c r="G50" s="50"/>
      <c r="H50" s="50"/>
      <c r="I50" s="48"/>
      <c r="J50" s="49"/>
      <c r="K50" s="51"/>
      <c r="L50" s="55">
        <f t="shared" si="79"/>
        <v>0</v>
      </c>
      <c r="M50" s="55">
        <f t="shared" si="66"/>
        <v>0</v>
      </c>
      <c r="N50" s="51"/>
      <c r="O50" s="55">
        <f t="shared" si="80"/>
        <v>0</v>
      </c>
      <c r="P50" s="55">
        <f t="shared" si="67"/>
        <v>0</v>
      </c>
      <c r="Q50" s="51"/>
      <c r="R50" s="55">
        <f t="shared" si="81"/>
        <v>0</v>
      </c>
      <c r="S50" s="55">
        <f t="shared" si="68"/>
        <v>0</v>
      </c>
      <c r="T50" s="51"/>
      <c r="U50" s="55">
        <f t="shared" si="82"/>
        <v>0</v>
      </c>
      <c r="V50" s="55">
        <f t="shared" si="69"/>
        <v>0</v>
      </c>
      <c r="W50" s="51"/>
      <c r="X50" s="55">
        <f t="shared" si="83"/>
        <v>0</v>
      </c>
      <c r="Y50" s="55">
        <f t="shared" si="70"/>
        <v>0</v>
      </c>
      <c r="Z50" s="51"/>
      <c r="AA50" s="55">
        <f t="shared" si="84"/>
        <v>0</v>
      </c>
      <c r="AB50" s="55">
        <f t="shared" si="71"/>
        <v>0</v>
      </c>
      <c r="AC50" s="51">
        <v>0.36</v>
      </c>
      <c r="AD50" s="49"/>
      <c r="AE50" s="51"/>
      <c r="AF50" s="55">
        <f t="shared" si="85"/>
        <v>0</v>
      </c>
      <c r="AG50" s="55">
        <f t="shared" si="72"/>
        <v>0</v>
      </c>
      <c r="AH50" s="51"/>
      <c r="AI50" s="51"/>
      <c r="AJ50" s="55">
        <f t="shared" si="73"/>
        <v>0</v>
      </c>
      <c r="AK50" s="55">
        <f t="shared" si="74"/>
        <v>0</v>
      </c>
      <c r="AL50" s="49"/>
      <c r="AM50" s="51"/>
      <c r="AN50" s="55">
        <f t="shared" si="86"/>
        <v>0</v>
      </c>
      <c r="AO50" s="55">
        <f t="shared" si="75"/>
        <v>0</v>
      </c>
      <c r="AP50" s="49"/>
      <c r="AQ50" s="51"/>
      <c r="AR50" s="55">
        <f t="shared" si="87"/>
        <v>0</v>
      </c>
      <c r="AS50" s="55">
        <f t="shared" si="76"/>
        <v>0</v>
      </c>
      <c r="AT50" s="54">
        <f t="shared" si="77"/>
        <v>0</v>
      </c>
      <c r="AU50" s="54">
        <f t="shared" si="78"/>
        <v>0</v>
      </c>
    </row>
    <row r="51" spans="1:47" x14ac:dyDescent="0.35">
      <c r="A51" s="47"/>
      <c r="B51" s="47" t="s">
        <v>67</v>
      </c>
      <c r="C51" s="1"/>
      <c r="D51" s="1"/>
      <c r="E51" s="57"/>
      <c r="F51" s="49"/>
      <c r="G51" s="50"/>
      <c r="H51" s="50"/>
      <c r="I51" s="48"/>
      <c r="J51" s="49"/>
      <c r="K51" s="51"/>
      <c r="L51" s="55">
        <f t="shared" si="79"/>
        <v>0</v>
      </c>
      <c r="M51" s="55">
        <f t="shared" si="66"/>
        <v>0</v>
      </c>
      <c r="N51" s="51"/>
      <c r="O51" s="55">
        <f t="shared" si="80"/>
        <v>0</v>
      </c>
      <c r="P51" s="55">
        <f t="shared" si="67"/>
        <v>0</v>
      </c>
      <c r="Q51" s="51"/>
      <c r="R51" s="55">
        <f t="shared" si="81"/>
        <v>0</v>
      </c>
      <c r="S51" s="55">
        <f t="shared" si="68"/>
        <v>0</v>
      </c>
      <c r="T51" s="51"/>
      <c r="U51" s="55">
        <f t="shared" si="82"/>
        <v>0</v>
      </c>
      <c r="V51" s="55">
        <f t="shared" si="69"/>
        <v>0</v>
      </c>
      <c r="W51" s="51"/>
      <c r="X51" s="55">
        <f t="shared" si="83"/>
        <v>0</v>
      </c>
      <c r="Y51" s="55">
        <f t="shared" si="70"/>
        <v>0</v>
      </c>
      <c r="Z51" s="51"/>
      <c r="AA51" s="55">
        <f t="shared" si="84"/>
        <v>0</v>
      </c>
      <c r="AB51" s="55">
        <f t="shared" si="71"/>
        <v>0</v>
      </c>
      <c r="AC51" s="51">
        <v>0.36</v>
      </c>
      <c r="AD51" s="49"/>
      <c r="AE51" s="51"/>
      <c r="AF51" s="55">
        <f t="shared" si="85"/>
        <v>0</v>
      </c>
      <c r="AG51" s="55">
        <f t="shared" si="72"/>
        <v>0</v>
      </c>
      <c r="AH51" s="51"/>
      <c r="AI51" s="51"/>
      <c r="AJ51" s="55">
        <f t="shared" si="73"/>
        <v>0</v>
      </c>
      <c r="AK51" s="55">
        <f t="shared" si="74"/>
        <v>0</v>
      </c>
      <c r="AL51" s="49"/>
      <c r="AM51" s="51"/>
      <c r="AN51" s="55">
        <f t="shared" si="86"/>
        <v>0</v>
      </c>
      <c r="AO51" s="55">
        <f t="shared" si="75"/>
        <v>0</v>
      </c>
      <c r="AP51" s="49"/>
      <c r="AQ51" s="51"/>
      <c r="AR51" s="55">
        <f t="shared" si="87"/>
        <v>0</v>
      </c>
      <c r="AS51" s="55">
        <f t="shared" si="76"/>
        <v>0</v>
      </c>
      <c r="AT51" s="54">
        <f t="shared" si="77"/>
        <v>0</v>
      </c>
      <c r="AU51" s="54">
        <f t="shared" si="78"/>
        <v>0</v>
      </c>
    </row>
    <row r="52" spans="1:47" x14ac:dyDescent="0.35">
      <c r="A52" s="47"/>
      <c r="B52" s="47" t="s">
        <v>67</v>
      </c>
      <c r="C52" s="1"/>
      <c r="D52" s="1"/>
      <c r="E52" s="57"/>
      <c r="F52" s="49"/>
      <c r="G52" s="50"/>
      <c r="H52" s="50"/>
      <c r="I52" s="48"/>
      <c r="J52" s="49"/>
      <c r="K52" s="51"/>
      <c r="L52" s="55">
        <f t="shared" si="79"/>
        <v>0</v>
      </c>
      <c r="M52" s="55">
        <f t="shared" si="66"/>
        <v>0</v>
      </c>
      <c r="N52" s="51"/>
      <c r="O52" s="55">
        <f t="shared" si="80"/>
        <v>0</v>
      </c>
      <c r="P52" s="55">
        <f t="shared" si="67"/>
        <v>0</v>
      </c>
      <c r="Q52" s="51"/>
      <c r="R52" s="55">
        <f t="shared" si="81"/>
        <v>0</v>
      </c>
      <c r="S52" s="55">
        <f t="shared" si="68"/>
        <v>0</v>
      </c>
      <c r="T52" s="51"/>
      <c r="U52" s="55">
        <f t="shared" si="82"/>
        <v>0</v>
      </c>
      <c r="V52" s="55">
        <f t="shared" si="69"/>
        <v>0</v>
      </c>
      <c r="W52" s="51"/>
      <c r="X52" s="55">
        <f t="shared" si="83"/>
        <v>0</v>
      </c>
      <c r="Y52" s="55">
        <f t="shared" si="70"/>
        <v>0</v>
      </c>
      <c r="Z52" s="51"/>
      <c r="AA52" s="55">
        <f t="shared" si="84"/>
        <v>0</v>
      </c>
      <c r="AB52" s="55">
        <f t="shared" si="71"/>
        <v>0</v>
      </c>
      <c r="AC52" s="51">
        <v>0.36</v>
      </c>
      <c r="AD52" s="49"/>
      <c r="AE52" s="51"/>
      <c r="AF52" s="55">
        <f t="shared" si="85"/>
        <v>0</v>
      </c>
      <c r="AG52" s="55">
        <f t="shared" si="72"/>
        <v>0</v>
      </c>
      <c r="AH52" s="51"/>
      <c r="AI52" s="51"/>
      <c r="AJ52" s="55">
        <f t="shared" si="73"/>
        <v>0</v>
      </c>
      <c r="AK52" s="55">
        <f t="shared" si="74"/>
        <v>0</v>
      </c>
      <c r="AL52" s="49"/>
      <c r="AM52" s="51"/>
      <c r="AN52" s="55">
        <f t="shared" si="86"/>
        <v>0</v>
      </c>
      <c r="AO52" s="55">
        <f t="shared" si="75"/>
        <v>0</v>
      </c>
      <c r="AP52" s="49"/>
      <c r="AQ52" s="51"/>
      <c r="AR52" s="55">
        <f t="shared" si="87"/>
        <v>0</v>
      </c>
      <c r="AS52" s="55">
        <f t="shared" si="76"/>
        <v>0</v>
      </c>
      <c r="AT52" s="54">
        <f t="shared" si="77"/>
        <v>0</v>
      </c>
      <c r="AU52" s="54">
        <f t="shared" si="78"/>
        <v>0</v>
      </c>
    </row>
    <row r="53" spans="1:47" x14ac:dyDescent="0.35">
      <c r="A53" s="47"/>
      <c r="B53" s="47" t="s">
        <v>67</v>
      </c>
      <c r="C53" s="1"/>
      <c r="D53" s="1"/>
      <c r="E53" s="57"/>
      <c r="F53" s="49"/>
      <c r="G53" s="50"/>
      <c r="H53" s="50"/>
      <c r="I53" s="48"/>
      <c r="J53" s="49"/>
      <c r="K53" s="51"/>
      <c r="L53" s="55">
        <f t="shared" si="79"/>
        <v>0</v>
      </c>
      <c r="M53" s="55">
        <f t="shared" si="66"/>
        <v>0</v>
      </c>
      <c r="N53" s="51"/>
      <c r="O53" s="55">
        <f t="shared" si="80"/>
        <v>0</v>
      </c>
      <c r="P53" s="55">
        <f t="shared" si="67"/>
        <v>0</v>
      </c>
      <c r="Q53" s="51"/>
      <c r="R53" s="55">
        <f t="shared" si="81"/>
        <v>0</v>
      </c>
      <c r="S53" s="55">
        <f t="shared" si="68"/>
        <v>0</v>
      </c>
      <c r="T53" s="51"/>
      <c r="U53" s="55">
        <f t="shared" si="82"/>
        <v>0</v>
      </c>
      <c r="V53" s="55">
        <f t="shared" si="69"/>
        <v>0</v>
      </c>
      <c r="W53" s="51"/>
      <c r="X53" s="55">
        <f t="shared" si="83"/>
        <v>0</v>
      </c>
      <c r="Y53" s="55">
        <f t="shared" si="70"/>
        <v>0</v>
      </c>
      <c r="Z53" s="51"/>
      <c r="AA53" s="55">
        <f t="shared" si="84"/>
        <v>0</v>
      </c>
      <c r="AB53" s="55">
        <f t="shared" si="71"/>
        <v>0</v>
      </c>
      <c r="AC53" s="51">
        <v>0.36</v>
      </c>
      <c r="AD53" s="49"/>
      <c r="AE53" s="51"/>
      <c r="AF53" s="55">
        <f t="shared" si="85"/>
        <v>0</v>
      </c>
      <c r="AG53" s="55">
        <f t="shared" si="72"/>
        <v>0</v>
      </c>
      <c r="AH53" s="51"/>
      <c r="AI53" s="51"/>
      <c r="AJ53" s="55">
        <f t="shared" si="73"/>
        <v>0</v>
      </c>
      <c r="AK53" s="55">
        <f t="shared" si="74"/>
        <v>0</v>
      </c>
      <c r="AL53" s="49"/>
      <c r="AM53" s="51"/>
      <c r="AN53" s="55">
        <f t="shared" si="86"/>
        <v>0</v>
      </c>
      <c r="AO53" s="55">
        <f t="shared" si="75"/>
        <v>0</v>
      </c>
      <c r="AP53" s="49"/>
      <c r="AQ53" s="51"/>
      <c r="AR53" s="55">
        <f t="shared" si="87"/>
        <v>0</v>
      </c>
      <c r="AS53" s="55">
        <f t="shared" si="76"/>
        <v>0</v>
      </c>
      <c r="AT53" s="54">
        <f t="shared" si="77"/>
        <v>0</v>
      </c>
      <c r="AU53" s="54">
        <f t="shared" si="78"/>
        <v>0</v>
      </c>
    </row>
    <row r="54" spans="1:47" x14ac:dyDescent="0.35">
      <c r="A54" s="47"/>
      <c r="B54" s="47" t="s">
        <v>67</v>
      </c>
      <c r="C54" s="1"/>
      <c r="D54" s="1"/>
      <c r="E54" s="57"/>
      <c r="F54" s="49"/>
      <c r="G54" s="50"/>
      <c r="H54" s="50"/>
      <c r="I54" s="48"/>
      <c r="J54" s="49"/>
      <c r="K54" s="51"/>
      <c r="L54" s="55">
        <f t="shared" si="79"/>
        <v>0</v>
      </c>
      <c r="M54" s="55">
        <f t="shared" si="66"/>
        <v>0</v>
      </c>
      <c r="N54" s="51"/>
      <c r="O54" s="55">
        <f t="shared" si="80"/>
        <v>0</v>
      </c>
      <c r="P54" s="55">
        <f t="shared" si="67"/>
        <v>0</v>
      </c>
      <c r="Q54" s="51"/>
      <c r="R54" s="55">
        <f t="shared" si="81"/>
        <v>0</v>
      </c>
      <c r="S54" s="55">
        <f t="shared" si="68"/>
        <v>0</v>
      </c>
      <c r="T54" s="51"/>
      <c r="U54" s="55">
        <f t="shared" si="82"/>
        <v>0</v>
      </c>
      <c r="V54" s="55">
        <f t="shared" si="69"/>
        <v>0</v>
      </c>
      <c r="W54" s="51"/>
      <c r="X54" s="55">
        <f t="shared" si="83"/>
        <v>0</v>
      </c>
      <c r="Y54" s="55">
        <f t="shared" si="70"/>
        <v>0</v>
      </c>
      <c r="Z54" s="51"/>
      <c r="AA54" s="55">
        <f t="shared" si="84"/>
        <v>0</v>
      </c>
      <c r="AB54" s="55">
        <f t="shared" si="71"/>
        <v>0</v>
      </c>
      <c r="AC54" s="51">
        <v>0.36</v>
      </c>
      <c r="AD54" s="49"/>
      <c r="AE54" s="51"/>
      <c r="AF54" s="55">
        <f t="shared" si="85"/>
        <v>0</v>
      </c>
      <c r="AG54" s="55">
        <f t="shared" si="72"/>
        <v>0</v>
      </c>
      <c r="AH54" s="51"/>
      <c r="AI54" s="51"/>
      <c r="AJ54" s="55">
        <f t="shared" si="73"/>
        <v>0</v>
      </c>
      <c r="AK54" s="55">
        <f t="shared" si="74"/>
        <v>0</v>
      </c>
      <c r="AL54" s="49"/>
      <c r="AM54" s="51"/>
      <c r="AN54" s="55">
        <f t="shared" si="86"/>
        <v>0</v>
      </c>
      <c r="AO54" s="55">
        <f t="shared" si="75"/>
        <v>0</v>
      </c>
      <c r="AP54" s="49"/>
      <c r="AQ54" s="51"/>
      <c r="AR54" s="55">
        <f t="shared" si="87"/>
        <v>0</v>
      </c>
      <c r="AS54" s="55">
        <f t="shared" si="76"/>
        <v>0</v>
      </c>
      <c r="AT54" s="54">
        <f t="shared" si="77"/>
        <v>0</v>
      </c>
      <c r="AU54" s="54">
        <f t="shared" si="78"/>
        <v>0</v>
      </c>
    </row>
    <row r="55" spans="1:47" x14ac:dyDescent="0.35">
      <c r="A55" s="47"/>
      <c r="B55" s="47" t="s">
        <v>67</v>
      </c>
      <c r="C55" s="1"/>
      <c r="D55" s="1"/>
      <c r="E55" s="57"/>
      <c r="F55" s="49"/>
      <c r="G55" s="50"/>
      <c r="H55" s="50"/>
      <c r="I55" s="48"/>
      <c r="J55" s="49"/>
      <c r="K55" s="51"/>
      <c r="L55" s="55">
        <f t="shared" si="79"/>
        <v>0</v>
      </c>
      <c r="M55" s="55">
        <f t="shared" si="66"/>
        <v>0</v>
      </c>
      <c r="N55" s="51"/>
      <c r="O55" s="55">
        <f t="shared" si="80"/>
        <v>0</v>
      </c>
      <c r="P55" s="55">
        <f t="shared" si="67"/>
        <v>0</v>
      </c>
      <c r="Q55" s="51"/>
      <c r="R55" s="55">
        <f t="shared" si="81"/>
        <v>0</v>
      </c>
      <c r="S55" s="55">
        <f t="shared" si="68"/>
        <v>0</v>
      </c>
      <c r="T55" s="51"/>
      <c r="U55" s="55">
        <f t="shared" si="82"/>
        <v>0</v>
      </c>
      <c r="V55" s="55">
        <f t="shared" si="69"/>
        <v>0</v>
      </c>
      <c r="W55" s="51"/>
      <c r="X55" s="55">
        <f t="shared" si="83"/>
        <v>0</v>
      </c>
      <c r="Y55" s="55">
        <f t="shared" si="70"/>
        <v>0</v>
      </c>
      <c r="Z55" s="51"/>
      <c r="AA55" s="55">
        <f t="shared" si="84"/>
        <v>0</v>
      </c>
      <c r="AB55" s="55">
        <f t="shared" si="71"/>
        <v>0</v>
      </c>
      <c r="AC55" s="51">
        <v>0.36</v>
      </c>
      <c r="AD55" s="49"/>
      <c r="AE55" s="51"/>
      <c r="AF55" s="55">
        <f t="shared" si="85"/>
        <v>0</v>
      </c>
      <c r="AG55" s="55">
        <f t="shared" si="72"/>
        <v>0</v>
      </c>
      <c r="AH55" s="51"/>
      <c r="AI55" s="51"/>
      <c r="AJ55" s="55">
        <f t="shared" si="73"/>
        <v>0</v>
      </c>
      <c r="AK55" s="55">
        <f t="shared" si="74"/>
        <v>0</v>
      </c>
      <c r="AL55" s="49"/>
      <c r="AM55" s="51"/>
      <c r="AN55" s="55">
        <f t="shared" si="86"/>
        <v>0</v>
      </c>
      <c r="AO55" s="55">
        <f t="shared" si="75"/>
        <v>0</v>
      </c>
      <c r="AP55" s="49"/>
      <c r="AQ55" s="51"/>
      <c r="AR55" s="55">
        <f t="shared" si="87"/>
        <v>0</v>
      </c>
      <c r="AS55" s="55">
        <f t="shared" si="76"/>
        <v>0</v>
      </c>
      <c r="AT55" s="54">
        <f t="shared" si="77"/>
        <v>0</v>
      </c>
      <c r="AU55" s="54">
        <f t="shared" si="78"/>
        <v>0</v>
      </c>
    </row>
    <row r="56" spans="1:47" x14ac:dyDescent="0.35">
      <c r="A56" s="47"/>
      <c r="B56" s="47" t="s">
        <v>67</v>
      </c>
      <c r="C56" s="1"/>
      <c r="D56" s="1"/>
      <c r="E56" s="57"/>
      <c r="F56" s="49"/>
      <c r="G56" s="50"/>
      <c r="H56" s="50"/>
      <c r="I56" s="48"/>
      <c r="J56" s="49"/>
      <c r="K56" s="51"/>
      <c r="L56" s="55">
        <f t="shared" si="79"/>
        <v>0</v>
      </c>
      <c r="M56" s="55">
        <f t="shared" si="66"/>
        <v>0</v>
      </c>
      <c r="N56" s="51"/>
      <c r="O56" s="55">
        <f t="shared" si="80"/>
        <v>0</v>
      </c>
      <c r="P56" s="55">
        <f t="shared" si="67"/>
        <v>0</v>
      </c>
      <c r="Q56" s="51"/>
      <c r="R56" s="55">
        <f t="shared" si="81"/>
        <v>0</v>
      </c>
      <c r="S56" s="55">
        <f t="shared" si="68"/>
        <v>0</v>
      </c>
      <c r="T56" s="51"/>
      <c r="U56" s="55">
        <f t="shared" si="82"/>
        <v>0</v>
      </c>
      <c r="V56" s="55">
        <f t="shared" si="69"/>
        <v>0</v>
      </c>
      <c r="W56" s="51"/>
      <c r="X56" s="55">
        <f t="shared" si="83"/>
        <v>0</v>
      </c>
      <c r="Y56" s="55">
        <f t="shared" si="70"/>
        <v>0</v>
      </c>
      <c r="Z56" s="51"/>
      <c r="AA56" s="55">
        <f t="shared" si="84"/>
        <v>0</v>
      </c>
      <c r="AB56" s="55">
        <f t="shared" si="71"/>
        <v>0</v>
      </c>
      <c r="AC56" s="51">
        <v>0.36</v>
      </c>
      <c r="AD56" s="49"/>
      <c r="AE56" s="51"/>
      <c r="AF56" s="55">
        <f t="shared" si="85"/>
        <v>0</v>
      </c>
      <c r="AG56" s="55">
        <f t="shared" si="72"/>
        <v>0</v>
      </c>
      <c r="AH56" s="51"/>
      <c r="AI56" s="51"/>
      <c r="AJ56" s="55">
        <f t="shared" si="73"/>
        <v>0</v>
      </c>
      <c r="AK56" s="55">
        <f t="shared" si="74"/>
        <v>0</v>
      </c>
      <c r="AL56" s="49"/>
      <c r="AM56" s="51"/>
      <c r="AN56" s="55">
        <f t="shared" si="86"/>
        <v>0</v>
      </c>
      <c r="AO56" s="55">
        <f t="shared" si="75"/>
        <v>0</v>
      </c>
      <c r="AP56" s="49"/>
      <c r="AQ56" s="51"/>
      <c r="AR56" s="55">
        <f t="shared" si="87"/>
        <v>0</v>
      </c>
      <c r="AS56" s="55">
        <f t="shared" si="76"/>
        <v>0</v>
      </c>
      <c r="AT56" s="54">
        <f t="shared" si="77"/>
        <v>0</v>
      </c>
      <c r="AU56" s="54">
        <f t="shared" si="78"/>
        <v>0</v>
      </c>
    </row>
    <row r="57" spans="1:47" x14ac:dyDescent="0.35">
      <c r="A57" s="105" t="s">
        <v>1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55">
        <f>ROUND(SUM(L47:L56),2)</f>
        <v>0</v>
      </c>
      <c r="M57" s="55">
        <f>ROUND(SUM(M47:M56),2)</f>
        <v>0</v>
      </c>
      <c r="N57" s="51"/>
      <c r="O57" s="55">
        <f>ROUND(SUM(O47:O56),2)</f>
        <v>0</v>
      </c>
      <c r="P57" s="55">
        <f>ROUND(SUM(P47:P56),2)</f>
        <v>0</v>
      </c>
      <c r="Q57" s="51"/>
      <c r="R57" s="55">
        <f>ROUND(SUM(R47:R56),2)</f>
        <v>0</v>
      </c>
      <c r="S57" s="55">
        <f>ROUND(SUM(S47:S56),2)</f>
        <v>0</v>
      </c>
      <c r="T57" s="51"/>
      <c r="U57" s="55">
        <f>ROUND(SUM(U47:U56),2)</f>
        <v>0</v>
      </c>
      <c r="V57" s="55">
        <f>ROUND(SUM(V47:V56),2)</f>
        <v>0</v>
      </c>
      <c r="W57" s="51"/>
      <c r="X57" s="55">
        <f>ROUND(SUM(X47:X56),2)</f>
        <v>0</v>
      </c>
      <c r="Y57" s="55">
        <f>ROUND(SUM(Y47:Y56),2)</f>
        <v>0</v>
      </c>
      <c r="Z57" s="51"/>
      <c r="AA57" s="55">
        <f>ROUND(SUM(AA47:AA56),2)</f>
        <v>0</v>
      </c>
      <c r="AB57" s="55">
        <f>ROUND(SUM(AB47:AB56),2)</f>
        <v>0</v>
      </c>
      <c r="AC57" s="51"/>
      <c r="AD57" s="49"/>
      <c r="AE57" s="51"/>
      <c r="AF57" s="55">
        <f>ROUND(SUM(AF47:AF56),2)</f>
        <v>0</v>
      </c>
      <c r="AG57" s="55">
        <f>ROUND(SUM(AG47:AG56),2)</f>
        <v>0</v>
      </c>
      <c r="AH57" s="51"/>
      <c r="AI57" s="51"/>
      <c r="AJ57" s="55">
        <f>ROUND(SUM(AJ47:AJ56),2)</f>
        <v>0</v>
      </c>
      <c r="AK57" s="55">
        <f>ROUND(SUM(AK47:AK56),2)</f>
        <v>0</v>
      </c>
      <c r="AL57" s="49"/>
      <c r="AM57" s="51"/>
      <c r="AN57" s="55">
        <f>ROUND(SUM(AN47:AN56),2)</f>
        <v>0</v>
      </c>
      <c r="AO57" s="55">
        <f>ROUND(SUM(AO47:AO56),2)</f>
        <v>0</v>
      </c>
      <c r="AP57" s="49"/>
      <c r="AQ57" s="51"/>
      <c r="AR57" s="55">
        <f>ROUND(SUM(AR47:AR56),2)</f>
        <v>0</v>
      </c>
      <c r="AS57" s="55">
        <f>ROUND(SUM(AS47:AS56),2)</f>
        <v>0</v>
      </c>
      <c r="AT57" s="54">
        <f t="shared" si="77"/>
        <v>0</v>
      </c>
      <c r="AU57" s="54">
        <f t="shared" si="78"/>
        <v>0</v>
      </c>
    </row>
  </sheetData>
  <mergeCells count="127">
    <mergeCell ref="AC11:AC12"/>
    <mergeCell ref="AD11:AD12"/>
    <mergeCell ref="Z11:AB11"/>
    <mergeCell ref="A23:K23"/>
    <mergeCell ref="H10:H12"/>
    <mergeCell ref="AT10:AT12"/>
    <mergeCell ref="AU10:AU12"/>
    <mergeCell ref="AP10:AS10"/>
    <mergeCell ref="AP11:AP12"/>
    <mergeCell ref="AQ11:AQ12"/>
    <mergeCell ref="AR11:AR12"/>
    <mergeCell ref="AS11:AS12"/>
    <mergeCell ref="AL10:AO10"/>
    <mergeCell ref="AN11:AN12"/>
    <mergeCell ref="AO11:AO12"/>
    <mergeCell ref="AH10:AK10"/>
    <mergeCell ref="AH11:AH12"/>
    <mergeCell ref="AL11:AL12"/>
    <mergeCell ref="AI11:AI12"/>
    <mergeCell ref="B7:M7"/>
    <mergeCell ref="AE11:AE12"/>
    <mergeCell ref="A9:AS9"/>
    <mergeCell ref="A10:A12"/>
    <mergeCell ref="B10:B12"/>
    <mergeCell ref="C10:C12"/>
    <mergeCell ref="D10:D12"/>
    <mergeCell ref="E10:E12"/>
    <mergeCell ref="F10:F12"/>
    <mergeCell ref="G10:G12"/>
    <mergeCell ref="I10:I12"/>
    <mergeCell ref="J10:J12"/>
    <mergeCell ref="N11:P11"/>
    <mergeCell ref="Q11:S11"/>
    <mergeCell ref="T11:V11"/>
    <mergeCell ref="AM11:AM12"/>
    <mergeCell ref="K10:M11"/>
    <mergeCell ref="N10:AB10"/>
    <mergeCell ref="AC10:AG10"/>
    <mergeCell ref="AF11:AF12"/>
    <mergeCell ref="AG11:AG12"/>
    <mergeCell ref="W11:Y11"/>
    <mergeCell ref="AJ11:AJ12"/>
    <mergeCell ref="AK11:AK12"/>
    <mergeCell ref="A26:AS26"/>
    <mergeCell ref="A27:A29"/>
    <mergeCell ref="B27:B29"/>
    <mergeCell ref="C27:C29"/>
    <mergeCell ref="D27:D29"/>
    <mergeCell ref="E27:E29"/>
    <mergeCell ref="F27:F29"/>
    <mergeCell ref="G27:G29"/>
    <mergeCell ref="H27:H29"/>
    <mergeCell ref="I27:I29"/>
    <mergeCell ref="J27:J29"/>
    <mergeCell ref="K27:M28"/>
    <mergeCell ref="N27:AB27"/>
    <mergeCell ref="AC27:AG27"/>
    <mergeCell ref="AH27:AK27"/>
    <mergeCell ref="AL27:AO27"/>
    <mergeCell ref="AP27:AS27"/>
    <mergeCell ref="AT27:AT29"/>
    <mergeCell ref="AU27:AU29"/>
    <mergeCell ref="N28:P28"/>
    <mergeCell ref="Q28:S28"/>
    <mergeCell ref="T28:V28"/>
    <mergeCell ref="W28:Y28"/>
    <mergeCell ref="Z28:AB28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P28:AP29"/>
    <mergeCell ref="AQ28:AQ29"/>
    <mergeCell ref="AR28:AR29"/>
    <mergeCell ref="AS28:AS29"/>
    <mergeCell ref="A40:K40"/>
    <mergeCell ref="AK28:AK29"/>
    <mergeCell ref="AL28:AL29"/>
    <mergeCell ref="AM28:AM29"/>
    <mergeCell ref="AN28:AN29"/>
    <mergeCell ref="AO28:AO29"/>
    <mergeCell ref="A43:AS43"/>
    <mergeCell ref="A44:A46"/>
    <mergeCell ref="B44:B46"/>
    <mergeCell ref="C44:C46"/>
    <mergeCell ref="D44:D46"/>
    <mergeCell ref="E44:E46"/>
    <mergeCell ref="F44:F46"/>
    <mergeCell ref="G44:G46"/>
    <mergeCell ref="H44:H46"/>
    <mergeCell ref="I44:I46"/>
    <mergeCell ref="J44:J46"/>
    <mergeCell ref="K44:M45"/>
    <mergeCell ref="N44:AB44"/>
    <mergeCell ref="AC44:AG44"/>
    <mergeCell ref="AH44:AK44"/>
    <mergeCell ref="AL44:AO44"/>
    <mergeCell ref="AP44:AS44"/>
    <mergeCell ref="AT44:AT46"/>
    <mergeCell ref="AU44:AU46"/>
    <mergeCell ref="N45:P45"/>
    <mergeCell ref="Q45:S45"/>
    <mergeCell ref="T45:V45"/>
    <mergeCell ref="W45:Y45"/>
    <mergeCell ref="Z45:AB45"/>
    <mergeCell ref="AC45:AC46"/>
    <mergeCell ref="AD45:AD46"/>
    <mergeCell ref="AE45:AE46"/>
    <mergeCell ref="AF45:AF46"/>
    <mergeCell ref="AG45:AG46"/>
    <mergeCell ref="AH45:AH46"/>
    <mergeCell ref="AI45:AI46"/>
    <mergeCell ref="AJ45:AJ46"/>
    <mergeCell ref="AP45:AP46"/>
    <mergeCell ref="AQ45:AQ46"/>
    <mergeCell ref="AR45:AR46"/>
    <mergeCell ref="AS45:AS46"/>
    <mergeCell ref="A57:K57"/>
    <mergeCell ref="AK45:AK46"/>
    <mergeCell ref="AL45:AL46"/>
    <mergeCell ref="AM45:AM46"/>
    <mergeCell ref="AN45:AN46"/>
    <mergeCell ref="AO45:AO46"/>
  </mergeCells>
  <pageMargins left="0.7" right="0.7" top="0.75" bottom="0.75" header="0.3" footer="0.3"/>
  <pageSetup paperSize="9" orientation="portrait" r:id="rId1"/>
  <ignoredErrors>
    <ignoredError sqref="AS1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workbookViewId="0"/>
  </sheetViews>
  <sheetFormatPr defaultColWidth="172.453125" defaultRowHeight="12" x14ac:dyDescent="0.3"/>
  <cols>
    <col min="1" max="16384" width="172.453125" style="74"/>
  </cols>
  <sheetData>
    <row r="1" spans="1:1" x14ac:dyDescent="0.3">
      <c r="A1" s="76" t="s">
        <v>127</v>
      </c>
    </row>
    <row r="2" spans="1:1" x14ac:dyDescent="0.3">
      <c r="A2" s="70" t="s">
        <v>89</v>
      </c>
    </row>
    <row r="3" spans="1:1" x14ac:dyDescent="0.3">
      <c r="A3" s="70" t="s">
        <v>90</v>
      </c>
    </row>
    <row r="4" spans="1:1" x14ac:dyDescent="0.3">
      <c r="A4" s="70" t="s">
        <v>91</v>
      </c>
    </row>
    <row r="5" spans="1:1" x14ac:dyDescent="0.3">
      <c r="A5" s="70" t="s">
        <v>92</v>
      </c>
    </row>
    <row r="6" spans="1:1" x14ac:dyDescent="0.3">
      <c r="A6" s="70" t="s">
        <v>93</v>
      </c>
    </row>
    <row r="7" spans="1:1" x14ac:dyDescent="0.3">
      <c r="A7" s="70" t="s">
        <v>94</v>
      </c>
    </row>
    <row r="8" spans="1:1" x14ac:dyDescent="0.3">
      <c r="A8" s="70" t="s">
        <v>95</v>
      </c>
    </row>
    <row r="9" spans="1:1" x14ac:dyDescent="0.3">
      <c r="A9" s="70" t="s">
        <v>96</v>
      </c>
    </row>
    <row r="10" spans="1:1" x14ac:dyDescent="0.3">
      <c r="A10" s="70" t="s">
        <v>97</v>
      </c>
    </row>
    <row r="11" spans="1:1" x14ac:dyDescent="0.3">
      <c r="A11" s="70" t="s">
        <v>98</v>
      </c>
    </row>
    <row r="12" spans="1:1" x14ac:dyDescent="0.3">
      <c r="A12" s="70" t="s">
        <v>99</v>
      </c>
    </row>
    <row r="13" spans="1:1" x14ac:dyDescent="0.3">
      <c r="A13" s="70" t="s">
        <v>100</v>
      </c>
    </row>
    <row r="14" spans="1:1" x14ac:dyDescent="0.3">
      <c r="A14" s="70" t="s">
        <v>101</v>
      </c>
    </row>
    <row r="15" spans="1:1" x14ac:dyDescent="0.3">
      <c r="A15" s="70" t="s">
        <v>102</v>
      </c>
    </row>
    <row r="16" spans="1:1" x14ac:dyDescent="0.3">
      <c r="A16" s="70"/>
    </row>
    <row r="17" spans="1:1" x14ac:dyDescent="0.3">
      <c r="A17" s="76" t="s">
        <v>110</v>
      </c>
    </row>
    <row r="18" spans="1:1" x14ac:dyDescent="0.3">
      <c r="A18" s="74" t="s">
        <v>111</v>
      </c>
    </row>
    <row r="19" spans="1:1" x14ac:dyDescent="0.3">
      <c r="A19" s="75" t="s">
        <v>118</v>
      </c>
    </row>
    <row r="20" spans="1:1" x14ac:dyDescent="0.3">
      <c r="A20" s="75" t="s">
        <v>112</v>
      </c>
    </row>
    <row r="21" spans="1:1" x14ac:dyDescent="0.3">
      <c r="A21" s="75" t="s">
        <v>113</v>
      </c>
    </row>
    <row r="22" spans="1:1" x14ac:dyDescent="0.3">
      <c r="A22" s="75" t="s">
        <v>114</v>
      </c>
    </row>
    <row r="23" spans="1:1" x14ac:dyDescent="0.3">
      <c r="A23" s="74" t="s">
        <v>115</v>
      </c>
    </row>
    <row r="24" spans="1:1" x14ac:dyDescent="0.3">
      <c r="A24" s="74" t="s">
        <v>116</v>
      </c>
    </row>
    <row r="25" spans="1:1" x14ac:dyDescent="0.3">
      <c r="A25" s="74" t="s">
        <v>117</v>
      </c>
    </row>
    <row r="27" spans="1:1" x14ac:dyDescent="0.3">
      <c r="A27" s="76" t="s">
        <v>104</v>
      </c>
    </row>
    <row r="28" spans="1:1" x14ac:dyDescent="0.3">
      <c r="A28" s="74" t="s">
        <v>119</v>
      </c>
    </row>
    <row r="29" spans="1:1" x14ac:dyDescent="0.3">
      <c r="A29" s="74" t="s">
        <v>120</v>
      </c>
    </row>
    <row r="30" spans="1:1" x14ac:dyDescent="0.3">
      <c r="A30" s="74" t="s">
        <v>121</v>
      </c>
    </row>
    <row r="31" spans="1:1" x14ac:dyDescent="0.3">
      <c r="A31" s="74" t="s">
        <v>122</v>
      </c>
    </row>
    <row r="32" spans="1:1" x14ac:dyDescent="0.3">
      <c r="A32" s="74" t="s">
        <v>123</v>
      </c>
    </row>
    <row r="33" spans="1:1" x14ac:dyDescent="0.3">
      <c r="A33" s="74" t="s">
        <v>124</v>
      </c>
    </row>
    <row r="34" spans="1:1" x14ac:dyDescent="0.3">
      <c r="A34" s="74" t="s">
        <v>125</v>
      </c>
    </row>
    <row r="35" spans="1:1" x14ac:dyDescent="0.3">
      <c r="A35" s="74" t="s">
        <v>126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8f693d5d-cced-46e5-bd75-b25516a5d399">ZHSCA7N7KFSU-1-69246</_dlc_DocId>
    <_dlc_DocIdUrl xmlns="8f693d5d-cced-46e5-bd75-b25516a5d399">
      <Url>http://spwebgep.ccdrc.pt/_layouts/15/DocIdRedir.aspx?ID=ZHSCA7N7KFSU-1-69246</Url>
      <Description>ZHSCA7N7KFSU-1-69246</Description>
    </_dlc_DocIdUrl>
  </documentManagement>
</p:properti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313C58DF234D438D93BB11089E9137" ma:contentTypeVersion="0" ma:contentTypeDescription="Create a new document." ma:contentTypeScope="" ma:versionID="1b3c8f41d2e03158391b4d804f2acef0">
  <xsd:schema xmlns:xsd="http://www.w3.org/2001/XMLSchema" xmlns:xs="http://www.w3.org/2001/XMLSchema" xmlns:p="http://schemas.microsoft.com/office/2006/metadata/properties" xmlns:ns2="8f693d5d-cced-46e5-bd75-b25516a5d399" targetNamespace="http://schemas.microsoft.com/office/2006/metadata/properties" ma:root="true" ma:fieldsID="37e8a743a7996b4339cdd1903cf42803" ns2:_="">
    <xsd:import namespace="8f693d5d-cced-46e5-bd75-b25516a5d39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93d5d-cced-46e5-bd75-b25516a5d39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28385E-B5D4-4D71-ABBB-60ACDC8C592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005F7E2-1CB1-4029-AB3A-26A619699953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83EEC4FF-2E00-4083-A1CB-C77EE368502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320FA69-5107-4F4C-930B-C2EAF5BBB9B4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8f693d5d-cced-46e5-bd75-b25516a5d399"/>
    <ds:schemaRef ds:uri="http://purl.org/dc/dcmitype/"/>
    <ds:schemaRef ds:uri="http://purl.org/dc/elements/1.1/"/>
  </ds:schemaRefs>
</ds:datastoreItem>
</file>

<file path=customXml/itemProps5.xml><?xml version="1.0" encoding="utf-8"?>
<ds:datastoreItem xmlns:ds="http://schemas.openxmlformats.org/officeDocument/2006/customXml" ds:itemID="{97A4914D-40C8-4119-BC60-3407C3739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693d5d-cced-46e5-bd75-b25516a5d3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Quadro 1 - Cod 114 Pessoal</vt:lpstr>
      <vt:lpstr>Quadro 2 - Outras Despesas</vt:lpstr>
      <vt:lpstr>Quadro 3 - Cod 101 Consultoria</vt:lpstr>
      <vt:lpstr>Quadro 4 - Cod 106 Deslocações</vt:lpstr>
      <vt:lpstr>Outra codificação</vt:lpstr>
    </vt:vector>
  </TitlesOfParts>
  <Company>CCDRC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Vieira</dc:creator>
  <cp:lastModifiedBy>Pedro Vieira</cp:lastModifiedBy>
  <cp:lastPrinted>2020-10-14T15:53:05Z</cp:lastPrinted>
  <dcterms:created xsi:type="dcterms:W3CDTF">2018-03-27T08:52:06Z</dcterms:created>
  <dcterms:modified xsi:type="dcterms:W3CDTF">2020-11-02T09:19:13Z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ZHSCA7N7KFSU-1-56333</vt:lpwstr>
  </property>
  <property fmtid="{D5CDD505-2E9C-101B-9397-08002B2CF9AE}" pid="3" name="_dlc_DocIdItemGuid">
    <vt:lpwstr>19d05ad3-7a5a-42ee-ade6-efe3b376adc2</vt:lpwstr>
  </property>
  <property fmtid="{D5CDD505-2E9C-101B-9397-08002B2CF9AE}" pid="4" name="_dlc_DocIdUrl">
    <vt:lpwstr>http://spwebgep.ccdrc.pt/_layouts/15/DocIdRedir.aspx?ID=ZHSCA7N7KFSU-1-56333, ZHSCA7N7KFSU-1-56333</vt:lpwstr>
  </property>
  <property fmtid="{D5CDD505-2E9C-101B-9397-08002B2CF9AE}" pid="5" name="ContentTypeId">
    <vt:lpwstr>0x01010002313C58DF234D438D93BB11089E9137</vt:lpwstr>
  </property>
</Properties>
</file>