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2 Avisos RAM\2.2 c) Meios de Emerg. e Catástrofes\4º Aviso Jardim do Mar\Anexos\"/>
    </mc:Choice>
  </mc:AlternateContent>
  <xr:revisionPtr revIDLastSave="0" documentId="13_ncr:1_{C4F249CD-5DF7-4E5A-AF26-C999CBC040D2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l="1"/>
  <c r="F16" i="1" s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<sst xmlns="http://schemas.openxmlformats.org/spreadsheetml/2006/main" count="25" uniqueCount="21">
  <si>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</si>
  <si>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</si>
  <si>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</si>
  <si>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</si>
  <si>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</si>
  <si>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</si>
  <si>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</si>
  <si>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</si>
  <si>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</si>
  <si>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</si>
  <si>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</si>
  <si>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</si>
  <si>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</si>
  <si>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</si>
  <si>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</si>
  <si>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</si>
  <si>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O.05.02.02.P</t>
  </si>
  <si>
    <t>R.05.02.01.P</t>
  </si>
  <si>
    <t>População que beneficia de medidas de prevenção e gestão de riscos naturais não relacionados com o clima e riscos tecnólógicos (riscos ligados à atividade humana) (n.º pessoas)</t>
  </si>
  <si>
    <t>Áreas em que o risco associado a movimentos de massas em vertentes foi mitigado ou eliminado (hectares)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</si>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</sst>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Arial"/>
      <family val="2"/>
    </font>
    <font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2" fillId="0" borderId="0" xfId="0" applyFon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J12" sqref="J1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ht="28.5" customHeight="1" x14ac:dyDescent="0.25">
      <c r="A7" s="1"/>
      <c r="B7" s="34" t="s">
        <v>4</v>
      </c>
      <c r="C7" s="23" t="s">
        <v>5</v>
      </c>
      <c r="D7" s="25" t="s">
        <v>16</v>
      </c>
      <c r="E7" s="26" t="s">
        <v>18</v>
      </c>
      <c r="F7" s="7"/>
    </row>
    <row r="8" spans="1:8" ht="28.5" customHeight="1" x14ac:dyDescent="0.25">
      <c r="A8" s="1"/>
      <c r="B8" s="34"/>
      <c r="C8" s="8" t="s">
        <v>6</v>
      </c>
      <c r="D8" s="25" t="s">
        <v>17</v>
      </c>
      <c r="E8" s="26" t="s">
        <v>19</v>
      </c>
      <c r="F8" s="7"/>
      <c r="H8" s="22"/>
    </row>
    <row r="9" spans="1:8" ht="27.6" customHeight="1" x14ac:dyDescent="0.25">
      <c r="A9" s="1"/>
      <c r="B9" s="35" t="s">
        <v>7</v>
      </c>
      <c r="C9" s="24" t="s">
        <v>8</v>
      </c>
      <c r="D9" s="25" t="s">
        <v>16</v>
      </c>
      <c r="E9" s="26" t="s">
        <v>18</v>
      </c>
      <c r="F9" s="7"/>
      <c r="H9" s="22"/>
    </row>
    <row r="10" spans="1:8" ht="30" customHeight="1" x14ac:dyDescent="0.25">
      <c r="A10" s="1"/>
      <c r="B10" s="35"/>
      <c r="C10" s="8" t="s">
        <v>9</v>
      </c>
      <c r="D10" s="25" t="s">
        <v>17</v>
      </c>
      <c r="E10" s="26" t="s">
        <v>19</v>
      </c>
      <c r="F10" s="7"/>
      <c r="H10" s="22"/>
    </row>
    <row r="11" spans="1:8" ht="24.95" customHeight="1" x14ac:dyDescent="0.25">
      <c r="A11" s="1"/>
      <c r="B11" s="9"/>
      <c r="C11" s="10"/>
      <c r="D11" s="10"/>
      <c r="E11" s="11" t="s">
        <v>10</v>
      </c>
      <c r="F11" s="12">
        <f>F4*5/100</f>
        <v>0</v>
      </c>
      <c r="H11" s="22"/>
    </row>
    <row r="12" spans="1:8" ht="24.95" customHeight="1" x14ac:dyDescent="0.25">
      <c r="A12" s="1"/>
      <c r="B12" s="10"/>
      <c r="C12" s="10"/>
      <c r="D12" s="10"/>
      <c r="E12" s="13" t="s">
        <v>11</v>
      </c>
      <c r="F12" s="12">
        <f>F11*10/100</f>
        <v>0</v>
      </c>
      <c r="H12" s="22"/>
    </row>
    <row r="13" spans="1:8" ht="24.95" customHeight="1" x14ac:dyDescent="0.25">
      <c r="A13" s="1"/>
      <c r="B13" s="28" t="s">
        <v>20</v>
      </c>
      <c r="C13" s="28"/>
      <c r="D13" s="28"/>
      <c r="E13" s="28"/>
      <c r="F13" s="14">
        <f>IFERROR(IF((F9)/(0.9*(F7))&gt;=1,1,(F9)/(0.9*(F7))),0)</f>
        <v>0</v>
      </c>
      <c r="G13" s="27"/>
      <c r="H13" s="22"/>
    </row>
    <row r="14" spans="1:8" ht="24.95" customHeight="1" x14ac:dyDescent="0.25">
      <c r="A14" s="1"/>
      <c r="B14" s="28" t="s">
        <v>12</v>
      </c>
      <c r="C14" s="28"/>
      <c r="D14" s="28"/>
      <c r="E14" s="28"/>
      <c r="F14" s="14">
        <f>IFERROR(IF((F10)/(0.9*(F8))&gt;=1,1,(F10)/(0.9*(F8))),0)</f>
        <v>0</v>
      </c>
      <c r="G14" s="27"/>
      <c r="H14" s="22"/>
    </row>
    <row r="15" spans="1:8" ht="24.95" customHeight="1" x14ac:dyDescent="0.25">
      <c r="A15" s="1"/>
      <c r="B15" s="28" t="s">
        <v>13</v>
      </c>
      <c r="C15" s="28"/>
      <c r="D15" s="28"/>
      <c r="E15" s="28"/>
      <c r="F15" s="20">
        <f>IF(F7=0,0,IF(F9=0,F12,IF(((0.9*F7-F9)/(0.9*F9))*F12&gt;0,(1-(F9/(0.9*F7)))*F12,0)))+IF(F8=0,0,IF(F10=0,F12,IF((0.9*F8-F10)/(0.9*F10)*F12&gt;0,(1-(F10/(0.9*F8)))*F12,0)))</f>
        <v>0</v>
      </c>
      <c r="G15" s="27"/>
      <c r="H15" s="21"/>
    </row>
    <row r="16" spans="1:8" ht="24.95" customHeight="1" x14ac:dyDescent="0.25">
      <c r="A16" s="1"/>
      <c r="B16" s="28" t="s">
        <v>14</v>
      </c>
      <c r="C16" s="28"/>
      <c r="D16" s="28"/>
      <c r="E16" s="28"/>
      <c r="F16" s="14">
        <f>IFERROR(F15/F11,0)</f>
        <v>0</v>
      </c>
    </row>
    <row r="17" spans="1:6" x14ac:dyDescent="0.25">
      <c r="B17" s="15"/>
      <c r="C17" s="15"/>
      <c r="D17" s="15"/>
      <c r="E17" s="15"/>
      <c r="F17" s="15"/>
    </row>
    <row r="18" spans="1:6" ht="66.75" customHeight="1" x14ac:dyDescent="0.25">
      <c r="A18" s="1"/>
      <c r="B18" s="15"/>
      <c r="C18" s="29" t="s">
        <v>15</v>
      </c>
      <c r="D18" s="30"/>
      <c r="E18" s="30"/>
      <c r="F18" s="31"/>
    </row>
    <row r="19" spans="1:6" x14ac:dyDescent="0.25">
      <c r="A19" s="1"/>
      <c r="B19" s="15"/>
      <c r="C19" s="16"/>
      <c r="D19" s="17"/>
      <c r="E19" s="17"/>
      <c r="F19" s="16"/>
    </row>
    <row r="20" spans="1:6" x14ac:dyDescent="0.25">
      <c r="A20" s="1"/>
      <c r="B20" s="1"/>
      <c r="C20" s="18"/>
      <c r="D20" s="18"/>
      <c r="E20" s="19"/>
      <c r="F20" s="19"/>
    </row>
    <row r="21" spans="1:6" x14ac:dyDescent="0.25">
      <c r="A21" s="1"/>
      <c r="B21" s="1"/>
      <c r="C21" s="19"/>
      <c r="D21" s="19"/>
      <c r="E21" s="19"/>
      <c r="F21" s="19"/>
    </row>
    <row r="22" spans="1:6" x14ac:dyDescent="0.25">
      <c r="A22" s="1"/>
      <c r="B22" s="1"/>
      <c r="C22" s="19"/>
      <c r="D22" s="19"/>
      <c r="E22" s="19"/>
      <c r="F22" s="19"/>
    </row>
    <row r="23" spans="1:6" x14ac:dyDescent="0.25">
      <c r="A23" s="1"/>
      <c r="B23" s="1"/>
      <c r="C23" s="19"/>
      <c r="D23" s="19"/>
      <c r="E23" s="19"/>
      <c r="F23" s="19"/>
    </row>
    <row r="24" spans="1:6" x14ac:dyDescent="0.25">
      <c r="A24" s="1"/>
      <c r="B24" s="1"/>
      <c r="C24" s="19"/>
      <c r="D24" s="19"/>
      <c r="E24" s="19"/>
      <c r="F24" s="19"/>
    </row>
    <row r="25" spans="1:6" x14ac:dyDescent="0.25">
      <c r="A25" s="1"/>
      <c r="B25" s="1"/>
      <c r="C25" s="19"/>
      <c r="D25" s="19"/>
      <c r="E25" s="19"/>
      <c r="F25" s="19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F397803511CE84CA95D1D0C6B42C379" ma:contentTypeVersion="10" ma:contentTypeDescription="Criar um novo documento." ma:contentTypeScope="" ma:versionID="6e2060e92d2d7d4d2bc9fa11cf7cb570">
  <xsd:schema xmlns:xsd="http://www.w3.org/2001/XMLSchema" xmlns:xs="http://www.w3.org/2001/XMLSchema" xmlns:p="http://schemas.microsoft.com/office/2006/metadata/properties" xmlns:ns3="5abbf306-ed81-42c2-baa2-10ef724d4c6d" xmlns:ns4="be6dcf83-29e9-47b9-bd21-855568dfc9b3" targetNamespace="http://schemas.microsoft.com/office/2006/metadata/properties" ma:root="true" ma:fieldsID="47071a87db297192f7d0c3faba1497b6" ns3:_="" ns4:_="">
    <xsd:import namespace="5abbf306-ed81-42c2-baa2-10ef724d4c6d"/>
    <xsd:import namespace="be6dcf83-29e9-47b9-bd21-855568dfc9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bf306-ed81-42c2-baa2-10ef724d4c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6dcf83-29e9-47b9-bd21-855568dfc9b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Sugestão de Partilh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3B52F6-E7A6-419E-B177-02BD2C6B9C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bbf306-ed81-42c2-baa2-10ef724d4c6d"/>
    <ds:schemaRef ds:uri="be6dcf83-29e9-47b9-bd21-855568dfc9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4B58DA-9F59-4B42-9D19-95F517FD43ED}">
  <ds:schemaRefs>
    <ds:schemaRef ds:uri="be6dcf83-29e9-47b9-bd21-855568dfc9b3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5abbf306-ed81-42c2-baa2-10ef724d4c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837EF11-4586-42F6-ACAF-38867B86C1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Helena Dias</cp:lastModifiedBy>
  <dcterms:created xsi:type="dcterms:W3CDTF">2018-10-17T16:35:53Z</dcterms:created>
  <dcterms:modified xsi:type="dcterms:W3CDTF">2020-07-14T09:40:42Z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0x010100DF397803511CE84CA95D1D0C6B42C379</vt:lpwstr>
  </property>
</Properties>
</file>