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PUBLICA\GERAL\ASI_Suporte\Avisos\Avisos Procedimentos\Preparação do registo_Amb PROD\3.17 Sistema de Vigilância Eletrónica\"/>
    </mc:Choice>
  </mc:AlternateContent>
  <bookViews>
    <workbookView xWindow="120" yWindow="140" windowWidth="15480" windowHeight="11510"/>
  </bookViews>
  <sheets>
    <sheet name="Folha1" sheetId="1" r:id="rId1"/>
    <sheet name="Folha2" sheetId="2" r:id="rId2"/>
    <sheet name="Folha3" sheetId="3" r:id="rId3"/>
  </sheets>
  <definedNames>
    <definedName name="_xlnm.Print_Area" localSheetId="0">Folha1!$B$1:$P$69</definedName>
    <definedName name="_xlnm.Print_Titles" localSheetId="0">Folha1!$1:$8</definedName>
  </definedNames>
  <calcPr calcId="162913"/>
</workbook>
</file>

<file path=xl/calcChain.xml><?xml version="1.0" encoding="utf-8"?>
<calcChain xmlns="http://schemas.openxmlformats.org/spreadsheetml/2006/main">
  <c r="P64" i="1" l="1"/>
  <c r="P32" i="1"/>
  <c r="P58" i="1"/>
  <c r="P50" i="1"/>
  <c r="P23" i="1"/>
  <c r="P13" i="1"/>
  <c r="P41" i="1"/>
  <c r="P66" i="1" s="1"/>
  <c r="B73" i="3"/>
  <c r="C70" i="3"/>
  <c r="E70" i="3" s="1"/>
  <c r="C69" i="3"/>
  <c r="E69" i="3"/>
  <c r="C68" i="3"/>
  <c r="E68" i="3"/>
  <c r="C67" i="3"/>
  <c r="E67" i="3" s="1"/>
  <c r="E73" i="3" s="1"/>
  <c r="C73" i="3"/>
  <c r="C62" i="3"/>
  <c r="E62" i="3" s="1"/>
  <c r="C61" i="3"/>
  <c r="E61" i="3"/>
  <c r="C60" i="3"/>
  <c r="E60" i="3"/>
  <c r="C59" i="3"/>
  <c r="E59" i="3"/>
  <c r="C54" i="3"/>
  <c r="E54" i="3" s="1"/>
  <c r="C53" i="3"/>
  <c r="E53" i="3"/>
  <c r="C52" i="3"/>
  <c r="E52" i="3"/>
  <c r="C51" i="3"/>
  <c r="E51" i="3"/>
  <c r="C47" i="3"/>
  <c r="E47" i="3" s="1"/>
  <c r="C46" i="3"/>
  <c r="E46" i="3"/>
  <c r="C45" i="3"/>
  <c r="E45" i="3"/>
  <c r="C44" i="3"/>
  <c r="E44" i="3"/>
  <c r="C37" i="3"/>
  <c r="E37" i="3" s="1"/>
  <c r="C36" i="3"/>
  <c r="E36" i="3"/>
  <c r="C35" i="3"/>
  <c r="E35" i="3"/>
  <c r="C34" i="3"/>
  <c r="E34" i="3"/>
  <c r="C27" i="3"/>
  <c r="E27" i="3" s="1"/>
  <c r="C26" i="3"/>
  <c r="E26" i="3"/>
  <c r="C25" i="3"/>
  <c r="E25" i="3"/>
  <c r="C24" i="3"/>
  <c r="E24" i="3"/>
  <c r="C17" i="3"/>
  <c r="E17" i="3" s="1"/>
  <c r="C16" i="3"/>
  <c r="E16" i="3"/>
  <c r="C15" i="3"/>
  <c r="E15" i="3"/>
  <c r="C14" i="3"/>
  <c r="E14" i="3"/>
</calcChain>
</file>

<file path=xl/sharedStrings.xml><?xml version="1.0" encoding="utf-8"?>
<sst xmlns="http://schemas.openxmlformats.org/spreadsheetml/2006/main" count="61" uniqueCount="40">
  <si>
    <t>Entidade:</t>
  </si>
  <si>
    <t>NIF:</t>
  </si>
  <si>
    <t>GRELHA DE ANÁLISE</t>
  </si>
  <si>
    <t>N.º</t>
  </si>
  <si>
    <t>VALORAÇÃO</t>
  </si>
  <si>
    <t>PONTUAÇÃO</t>
  </si>
  <si>
    <t>Inexistente (0)</t>
  </si>
  <si>
    <t xml:space="preserve">Adequação e coerência das ações propostas relativamente ao diagnóstico apresentado; </t>
  </si>
  <si>
    <t>Adequação do projeto aos objetivos e medidas de política pública na área da igualdade de género, designadamente os que se encontram identificados no V Plano Nacional para a Igualdade, Cidadania e não-discriminação 2014-2017, V Plano Nacional de prevenção e Combate à violência Doméstica e de Género 2014-2017, que inclui o III Programa de Acão para a Prevenção e Eliminação da Mutilação Genital Feminina 2014-2017, e III Plano Nacional de Prevenção e Combate ao Tráfico de Seres Humanos 2014-2017;</t>
  </si>
  <si>
    <t>Implementação do projeto em área territorial considerada mais deficitária ao nível das respostas que o mesmo se propõe dar.</t>
  </si>
  <si>
    <t>Adequação do perfil da equipa técnica aos objetivos do projeto.</t>
  </si>
  <si>
    <t>Potencial inovador, efeito multiplicador e tratamento integrado e multidisciplinar das soluções propostas</t>
  </si>
  <si>
    <t xml:space="preserve">Grau de cumprimento dos resultados acordados no âmbito de outras operações da responsabilidade do mesmo beneficiário. </t>
  </si>
  <si>
    <t>TOTAL</t>
  </si>
  <si>
    <t>CRITÉRIOS DE SELEÇÃO</t>
  </si>
  <si>
    <t>GRELHA PUBLICADA</t>
  </si>
  <si>
    <t>PROPOSTA DE PONTUAÇÃO</t>
  </si>
  <si>
    <t>pontuação</t>
  </si>
  <si>
    <t>ponderador</t>
  </si>
  <si>
    <t>pontuação a atribuir</t>
  </si>
  <si>
    <t>(somatório das pontuações máximas de cada item)</t>
  </si>
  <si>
    <t>Elevado (10)</t>
  </si>
  <si>
    <t>Médio (5)</t>
  </si>
  <si>
    <r>
      <t>Baixo (</t>
    </r>
    <r>
      <rPr>
        <sz val="11"/>
        <rFont val="Calibri"/>
        <family val="2"/>
      </rPr>
      <t>2,5)</t>
    </r>
  </si>
  <si>
    <t>N.º Oper.:</t>
  </si>
  <si>
    <t>Adequação e coerência das ações propostas relativamente ao diagnóstico apresentado</t>
  </si>
  <si>
    <t>Implementação do projeto em área territorial considerada mais deficitária ao nível das respostas que o mesmo se propõe dar</t>
  </si>
  <si>
    <t xml:space="preserve">Adequação do perfil  da equipa técnica aos objetivos do projeto </t>
  </si>
  <si>
    <t>Grau de cumprimento dos resultados acordados no âmbito de outras operações da responsabilidade do mesmo beneficiário</t>
  </si>
  <si>
    <t xml:space="preserve">TIPOLOGIA DE OPERAÇÕES     </t>
  </si>
  <si>
    <r>
      <t xml:space="preserve">Factor de Ajustamento por não aplicabilidade do Critério n.º 6
</t>
    </r>
    <r>
      <rPr>
        <sz val="9"/>
        <rFont val="Tahoma"/>
        <family val="2"/>
      </rPr>
      <t>(aplicável a entidades que não tenham histórico neste tipo de acções)</t>
    </r>
  </si>
  <si>
    <t>x</t>
  </si>
  <si>
    <t>Elevado (30)</t>
  </si>
  <si>
    <t>Médio (15)</t>
  </si>
  <si>
    <r>
      <t>Baixo (10</t>
    </r>
    <r>
      <rPr>
        <sz val="11"/>
        <rFont val="Calibri"/>
        <family val="2"/>
      </rPr>
      <t>)</t>
    </r>
  </si>
  <si>
    <t>Adequação do projeto aos objetivos e medidas de política pública na área da igualdade entre mulheres e homens, da prevenção e combate à violência contra as mulheres e violência doméstica, e do combate à discriminação em razão da orientação sexual, identidade e expressão de género, e características sexuais, designadamente os que se encontram na Estratégia Nacional para a Igualdade e a Não Discriminação 2018-2030 “Portugal + Igual” e respetivos planos de ação, nos termos da resolução do Conselho de ministros n.º 61/2018, de 21 de maio.</t>
  </si>
  <si>
    <t xml:space="preserve">Elevado (10) </t>
  </si>
  <si>
    <t xml:space="preserve">Baixo (2,5) </t>
  </si>
  <si>
    <r>
      <t>Baixo (2,5</t>
    </r>
    <r>
      <rPr>
        <sz val="11"/>
        <rFont val="Calibri"/>
        <family val="2"/>
      </rPr>
      <t>)</t>
    </r>
  </si>
  <si>
    <t>3.17 - Instrumentos específicos  de proteção das vítimas e de acompanhamento dos agressores na violência doméstica
- Sistemas de vigilância eletrónica
- Sistemas de teleassistência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</si>
</sst>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##,###,##0"/>
    <numFmt numFmtId="165" formatCode="0.0"/>
  </numFmts>
  <fonts count="27" x14ac:knownFonts="1">
    <font>
      <sz val="11"/>
      <color theme="1"/>
      <name val="Calibri"/>
      <family val="2"/>
      <scheme val="minor"/>
    </font>
    <font>
      <sz val="10"/>
      <name val="Tahoma"/>
      <family val="2"/>
    </font>
    <font>
      <sz val="10"/>
      <name val="Arial"/>
      <family val="2"/>
    </font>
    <font>
      <b/>
      <sz val="10"/>
      <name val="Tahoma"/>
      <family val="2"/>
    </font>
    <font>
      <b/>
      <sz val="9"/>
      <name val="Tahoma"/>
      <family val="2"/>
    </font>
    <font>
      <b/>
      <sz val="12"/>
      <name val="Tahoma"/>
      <family val="2"/>
    </font>
    <font>
      <b/>
      <sz val="12"/>
      <color indexed="9"/>
      <name val="Tahoma"/>
      <family val="2"/>
    </font>
    <font>
      <sz val="10"/>
      <color indexed="9"/>
      <name val="Tahoma"/>
      <family val="2"/>
    </font>
    <font>
      <b/>
      <sz val="10"/>
      <color indexed="9"/>
      <name val="Tahoma"/>
      <family val="2"/>
    </font>
    <font>
      <sz val="8"/>
      <color indexed="9"/>
      <name val="Tahoma"/>
      <family val="2"/>
    </font>
    <font>
      <b/>
      <sz val="11"/>
      <color indexed="9"/>
      <name val="Tahoma"/>
      <family val="2"/>
    </font>
    <font>
      <sz val="9"/>
      <name val="Tahoma"/>
      <family val="2"/>
    </font>
    <font>
      <sz val="11"/>
      <name val="Calibri"/>
      <family val="2"/>
    </font>
    <font>
      <sz val="9"/>
      <color indexed="9"/>
      <name val="Tahoma"/>
      <family val="2"/>
    </font>
    <font>
      <b/>
      <sz val="11"/>
      <color theme="1"/>
      <name val="Calibri"/>
      <family val="2"/>
      <scheme val="minor"/>
    </font>
    <font>
      <sz val="10"/>
      <color theme="1"/>
      <name val="Tahoma"/>
      <family val="2"/>
    </font>
    <font>
      <sz val="12"/>
      <color rgb="FF000000"/>
      <name val="Calibri"/>
      <family val="2"/>
      <scheme val="minor"/>
    </font>
    <font>
      <sz val="10"/>
      <color rgb="FFFF0000"/>
      <name val="Tahoma"/>
      <family val="2"/>
    </font>
    <font>
      <b/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F0"/>
      <name val="Calibri"/>
      <family val="2"/>
      <scheme val="minor"/>
    </font>
    <font>
      <b/>
      <sz val="9"/>
      <color rgb="FF00B0F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11"/>
      <name val="Calibri"/>
      <family val="2"/>
      <scheme val="minor"/>
    </font>
    <font>
      <sz val="9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8"/>
        <bgColor indexed="64"/>
      </patternFill>
    </fill>
    <fill>
      <patternFill patternType="darkGray">
        <fgColor indexed="9"/>
        <bgColor indexed="50"/>
      </patternFill>
    </fill>
    <fill>
      <patternFill patternType="solid">
        <fgColor indexed="9"/>
        <bgColor indexed="64"/>
      </patternFill>
    </fill>
    <fill>
      <patternFill patternType="solid">
        <fgColor theme="1"/>
        <bgColor indexed="64"/>
      </patternFill>
    </fill>
    <fill>
      <patternFill patternType="darkGray">
        <fgColor indexed="9"/>
        <bgColor theme="0"/>
      </patternFill>
    </fill>
  </fills>
  <borders count="2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>
      <alignment vertical="center"/>
    </xf>
  </cellStyleXfs>
  <cellXfs count="171">
    <xf numFmtId="0" fontId="0" fillId="0" borderId="0" xfId="0"/>
    <xf numFmtId="0" fontId="1" fillId="0" borderId="0" xfId="1" applyFont="1"/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1" fillId="0" borderId="0" xfId="1" applyFont="1" applyAlignment="1">
      <alignment horizontal="center"/>
    </xf>
    <xf numFmtId="0" fontId="7" fillId="2" borderId="3" xfId="1" applyFont="1" applyFill="1" applyBorder="1" applyAlignment="1">
      <alignment horizontal="center" vertical="center"/>
    </xf>
    <xf numFmtId="0" fontId="1" fillId="0" borderId="0" xfId="1" applyFont="1" applyAlignment="1">
      <alignment vertical="center"/>
    </xf>
    <xf numFmtId="0" fontId="9" fillId="2" borderId="3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vertical="center"/>
    </xf>
    <xf numFmtId="0" fontId="8" fillId="3" borderId="1" xfId="1" applyFont="1" applyFill="1" applyBorder="1" applyAlignment="1">
      <alignment horizontal="center" vertical="center"/>
    </xf>
    <xf numFmtId="0" fontId="6" fillId="4" borderId="1" xfId="1" applyFont="1" applyFill="1" applyBorder="1" applyAlignment="1">
      <alignment vertical="center"/>
    </xf>
    <xf numFmtId="0" fontId="5" fillId="4" borderId="4" xfId="1" applyFont="1" applyFill="1" applyBorder="1" applyAlignment="1">
      <alignment vertical="center"/>
    </xf>
    <xf numFmtId="164" fontId="4" fillId="4" borderId="1" xfId="1" applyNumberFormat="1" applyFont="1" applyFill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15" fillId="0" borderId="5" xfId="1" applyFont="1" applyFill="1" applyBorder="1"/>
    <xf numFmtId="0" fontId="15" fillId="0" borderId="2" xfId="1" applyFont="1" applyFill="1" applyBorder="1"/>
    <xf numFmtId="0" fontId="15" fillId="0" borderId="2" xfId="1" applyFont="1" applyFill="1" applyBorder="1" applyAlignment="1">
      <alignment horizontal="left"/>
    </xf>
    <xf numFmtId="0" fontId="0" fillId="0" borderId="3" xfId="0" applyBorder="1"/>
    <xf numFmtId="0" fontId="16" fillId="0" borderId="6" xfId="0" applyFont="1" applyBorder="1" applyAlignment="1">
      <alignment vertical="top" wrapText="1"/>
    </xf>
    <xf numFmtId="0" fontId="16" fillId="0" borderId="6" xfId="0" applyFont="1" applyBorder="1"/>
    <xf numFmtId="0" fontId="16" fillId="0" borderId="7" xfId="0" applyFont="1" applyBorder="1"/>
    <xf numFmtId="0" fontId="8" fillId="6" borderId="4" xfId="1" applyFont="1" applyFill="1" applyBorder="1" applyAlignment="1">
      <alignment vertical="center"/>
    </xf>
    <xf numFmtId="0" fontId="8" fillId="0" borderId="8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1" fillId="0" borderId="0" xfId="1" applyFont="1" applyFill="1" applyBorder="1" applyAlignment="1">
      <alignment vertical="center"/>
    </xf>
    <xf numFmtId="0" fontId="9" fillId="0" borderId="8" xfId="1" applyFont="1" applyFill="1" applyBorder="1" applyAlignment="1">
      <alignment horizontal="center" vertical="center"/>
    </xf>
    <xf numFmtId="0" fontId="0" fillId="0" borderId="0" xfId="0"/>
    <xf numFmtId="0" fontId="1" fillId="0" borderId="9" xfId="1" applyFont="1" applyBorder="1"/>
    <xf numFmtId="0" fontId="1" fillId="0" borderId="0" xfId="1" applyFont="1" applyBorder="1"/>
    <xf numFmtId="0" fontId="1" fillId="0" borderId="5" xfId="1" applyFont="1" applyBorder="1"/>
    <xf numFmtId="0" fontId="1" fillId="0" borderId="2" xfId="1" applyFont="1" applyBorder="1"/>
    <xf numFmtId="0" fontId="1" fillId="0" borderId="2" xfId="1" applyFont="1" applyBorder="1" applyAlignment="1">
      <alignment horizontal="left"/>
    </xf>
    <xf numFmtId="0" fontId="15" fillId="0" borderId="9" xfId="1" applyFont="1" applyFill="1" applyBorder="1"/>
    <xf numFmtId="0" fontId="15" fillId="0" borderId="0" xfId="1" applyFont="1" applyFill="1" applyBorder="1"/>
    <xf numFmtId="0" fontId="1" fillId="0" borderId="0" xfId="1" applyFont="1" applyBorder="1" applyAlignment="1">
      <alignment horizontal="left"/>
    </xf>
    <xf numFmtId="0" fontId="3" fillId="0" borderId="0" xfId="1" applyFont="1" applyFill="1" applyBorder="1" applyAlignment="1">
      <alignment horizontal="center"/>
    </xf>
    <xf numFmtId="0" fontId="17" fillId="0" borderId="9" xfId="1" applyFont="1" applyFill="1" applyBorder="1"/>
    <xf numFmtId="0" fontId="17" fillId="0" borderId="0" xfId="1" applyFont="1" applyFill="1" applyBorder="1"/>
    <xf numFmtId="0" fontId="15" fillId="0" borderId="9" xfId="1" applyFont="1" applyBorder="1"/>
    <xf numFmtId="0" fontId="15" fillId="0" borderId="0" xfId="1" applyFont="1" applyBorder="1"/>
    <xf numFmtId="0" fontId="15" fillId="0" borderId="0" xfId="1" applyFont="1" applyFill="1" applyBorder="1" applyAlignment="1">
      <alignment horizontal="left"/>
    </xf>
    <xf numFmtId="0" fontId="15" fillId="0" borderId="1" xfId="1" applyFont="1" applyFill="1" applyBorder="1"/>
    <xf numFmtId="0" fontId="6" fillId="0" borderId="10" xfId="1" applyFont="1" applyFill="1" applyBorder="1" applyAlignment="1">
      <alignment horizontal="center" vertical="center"/>
    </xf>
    <xf numFmtId="0" fontId="6" fillId="0" borderId="8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5" fillId="0" borderId="5" xfId="1" applyFont="1" applyBorder="1"/>
    <xf numFmtId="0" fontId="15" fillId="0" borderId="2" xfId="1" applyFont="1" applyBorder="1"/>
    <xf numFmtId="0" fontId="0" fillId="0" borderId="0" xfId="0" applyBorder="1"/>
    <xf numFmtId="0" fontId="3" fillId="0" borderId="9" xfId="1" applyFont="1" applyBorder="1" applyAlignment="1">
      <alignment horizontal="justify" vertical="top" wrapText="1"/>
    </xf>
    <xf numFmtId="0" fontId="3" fillId="0" borderId="0" xfId="1" applyFont="1" applyBorder="1" applyAlignment="1">
      <alignment horizontal="justify" vertical="top" wrapText="1"/>
    </xf>
    <xf numFmtId="0" fontId="0" fillId="0" borderId="0" xfId="0" applyAlignment="1">
      <alignment horizontal="center"/>
    </xf>
    <xf numFmtId="165" fontId="4" fillId="0" borderId="0" xfId="2" applyNumberFormat="1" applyFont="1" applyFill="1" applyBorder="1" applyAlignment="1">
      <alignment horizontal="center" vertical="center"/>
    </xf>
    <xf numFmtId="0" fontId="1" fillId="0" borderId="1" xfId="1" applyFont="1" applyBorder="1" applyAlignment="1">
      <alignment horizontal="center"/>
    </xf>
    <xf numFmtId="0" fontId="6" fillId="4" borderId="1" xfId="1" applyFont="1" applyFill="1" applyBorder="1" applyAlignment="1">
      <alignment horizontal="center" vertical="center"/>
    </xf>
    <xf numFmtId="0" fontId="3" fillId="0" borderId="11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14" fillId="0" borderId="0" xfId="0" applyFont="1" applyAlignment="1">
      <alignment horizontal="center"/>
    </xf>
    <xf numFmtId="2" fontId="1" fillId="0" borderId="1" xfId="1" applyNumberFormat="1" applyFont="1" applyBorder="1"/>
    <xf numFmtId="2" fontId="6" fillId="4" borderId="12" xfId="1" applyNumberFormat="1" applyFont="1" applyFill="1" applyBorder="1" applyAlignment="1">
      <alignment vertical="center"/>
    </xf>
    <xf numFmtId="2" fontId="1" fillId="0" borderId="0" xfId="1" applyNumberFormat="1" applyFont="1" applyAlignment="1">
      <alignment horizontal="center"/>
    </xf>
    <xf numFmtId="2" fontId="9" fillId="2" borderId="3" xfId="1" applyNumberFormat="1" applyFont="1" applyFill="1" applyBorder="1" applyAlignment="1">
      <alignment horizontal="center" vertical="center"/>
    </xf>
    <xf numFmtId="2" fontId="9" fillId="0" borderId="8" xfId="1" applyNumberFormat="1" applyFont="1" applyFill="1" applyBorder="1" applyAlignment="1">
      <alignment horizontal="center" vertical="center"/>
    </xf>
    <xf numFmtId="2" fontId="1" fillId="0" borderId="11" xfId="1" applyNumberFormat="1" applyFont="1" applyBorder="1"/>
    <xf numFmtId="2" fontId="1" fillId="0" borderId="6" xfId="1" applyNumberFormat="1" applyFont="1" applyBorder="1"/>
    <xf numFmtId="2" fontId="3" fillId="0" borderId="0" xfId="2" applyNumberFormat="1" applyFont="1" applyFill="1" applyBorder="1" applyAlignment="1">
      <alignment horizontal="center" vertical="center"/>
    </xf>
    <xf numFmtId="2" fontId="18" fillId="0" borderId="3" xfId="0" applyNumberFormat="1" applyFont="1" applyBorder="1" applyAlignment="1">
      <alignment horizontal="center"/>
    </xf>
    <xf numFmtId="2" fontId="0" fillId="0" borderId="0" xfId="0" applyNumberFormat="1"/>
    <xf numFmtId="0" fontId="1" fillId="0" borderId="13" xfId="1" applyFont="1" applyBorder="1" applyAlignment="1">
      <alignment horizontal="left"/>
    </xf>
    <xf numFmtId="0" fontId="1" fillId="0" borderId="14" xfId="1" applyFont="1" applyBorder="1" applyAlignment="1">
      <alignment horizontal="left"/>
    </xf>
    <xf numFmtId="0" fontId="1" fillId="0" borderId="9" xfId="1" applyFont="1" applyFill="1" applyBorder="1"/>
    <xf numFmtId="0" fontId="1" fillId="0" borderId="0" xfId="1" applyFont="1" applyFill="1" applyBorder="1"/>
    <xf numFmtId="0" fontId="1" fillId="0" borderId="5" xfId="1" applyFont="1" applyFill="1" applyBorder="1"/>
    <xf numFmtId="0" fontId="1" fillId="0" borderId="2" xfId="1" applyFont="1" applyFill="1" applyBorder="1"/>
    <xf numFmtId="0" fontId="1" fillId="0" borderId="2" xfId="1" applyFont="1" applyFill="1" applyBorder="1" applyAlignment="1">
      <alignment horizontal="left"/>
    </xf>
    <xf numFmtId="0" fontId="1" fillId="0" borderId="0" xfId="1" applyFont="1" applyFill="1" applyBorder="1" applyAlignment="1">
      <alignment horizontal="left"/>
    </xf>
    <xf numFmtId="0" fontId="19" fillId="0" borderId="0" xfId="0" applyFont="1" applyAlignment="1">
      <alignment horizontal="center"/>
    </xf>
    <xf numFmtId="0" fontId="19" fillId="0" borderId="0" xfId="0" applyFont="1"/>
    <xf numFmtId="0" fontId="20" fillId="0" borderId="0" xfId="0" applyFont="1" applyAlignment="1">
      <alignment horizontal="center"/>
    </xf>
    <xf numFmtId="1" fontId="19" fillId="0" borderId="0" xfId="0" applyNumberFormat="1" applyFont="1" applyAlignment="1">
      <alignment horizontal="center"/>
    </xf>
    <xf numFmtId="0" fontId="21" fillId="0" borderId="0" xfId="0" applyFont="1" applyAlignment="1">
      <alignment horizontal="center"/>
    </xf>
    <xf numFmtId="0" fontId="22" fillId="0" borderId="0" xfId="0" applyFont="1" applyFill="1" applyBorder="1" applyAlignment="1">
      <alignment horizontal="center" vertical="center"/>
    </xf>
    <xf numFmtId="0" fontId="19" fillId="0" borderId="0" xfId="0" applyFont="1" applyBorder="1"/>
    <xf numFmtId="0" fontId="22" fillId="0" borderId="0" xfId="0" applyFont="1" applyAlignment="1">
      <alignment horizontal="center" vertical="center"/>
    </xf>
    <xf numFmtId="0" fontId="13" fillId="0" borderId="8" xfId="1" applyFont="1" applyFill="1" applyBorder="1" applyAlignment="1">
      <alignment horizontal="center" vertical="center"/>
    </xf>
    <xf numFmtId="0" fontId="11" fillId="0" borderId="11" xfId="1" applyFont="1" applyBorder="1" applyAlignment="1">
      <alignment horizontal="center"/>
    </xf>
    <xf numFmtId="0" fontId="4" fillId="0" borderId="11" xfId="1" applyFont="1" applyBorder="1"/>
    <xf numFmtId="0" fontId="19" fillId="0" borderId="11" xfId="0" applyFont="1" applyBorder="1" applyAlignment="1">
      <alignment horizontal="center"/>
    </xf>
    <xf numFmtId="0" fontId="20" fillId="0" borderId="11" xfId="0" applyFont="1" applyBorder="1" applyAlignment="1">
      <alignment horizontal="center"/>
    </xf>
    <xf numFmtId="0" fontId="11" fillId="0" borderId="6" xfId="1" applyFont="1" applyBorder="1" applyAlignment="1">
      <alignment horizontal="center"/>
    </xf>
    <xf numFmtId="0" fontId="4" fillId="0" borderId="6" xfId="1" applyFont="1" applyBorder="1"/>
    <xf numFmtId="0" fontId="19" fillId="0" borderId="6" xfId="0" applyFont="1" applyBorder="1" applyAlignment="1">
      <alignment horizontal="center"/>
    </xf>
    <xf numFmtId="0" fontId="20" fillId="0" borderId="6" xfId="0" applyFont="1" applyBorder="1" applyAlignment="1">
      <alignment horizontal="center"/>
    </xf>
    <xf numFmtId="9" fontId="11" fillId="7" borderId="6" xfId="2" applyNumberFormat="1" applyFont="1" applyFill="1" applyBorder="1" applyAlignment="1">
      <alignment vertical="center"/>
    </xf>
    <xf numFmtId="0" fontId="4" fillId="0" borderId="6" xfId="1" applyFont="1" applyFill="1" applyBorder="1" applyAlignment="1">
      <alignment horizontal="center"/>
    </xf>
    <xf numFmtId="0" fontId="4" fillId="7" borderId="6" xfId="1" applyFont="1" applyFill="1" applyBorder="1" applyAlignment="1">
      <alignment horizontal="center"/>
    </xf>
    <xf numFmtId="165" fontId="4" fillId="0" borderId="6" xfId="2" applyNumberFormat="1" applyFont="1" applyFill="1" applyBorder="1" applyAlignment="1">
      <alignment horizontal="center" vertical="center"/>
    </xf>
    <xf numFmtId="9" fontId="23" fillId="0" borderId="7" xfId="0" applyNumberFormat="1" applyFont="1" applyFill="1" applyBorder="1" applyAlignment="1">
      <alignment horizontal="center" vertical="center"/>
    </xf>
    <xf numFmtId="2" fontId="24" fillId="0" borderId="7" xfId="0" applyNumberFormat="1" applyFont="1" applyFill="1" applyBorder="1" applyAlignment="1">
      <alignment horizontal="center" vertical="center"/>
    </xf>
    <xf numFmtId="2" fontId="21" fillId="0" borderId="7" xfId="0" applyNumberFormat="1" applyFont="1" applyFill="1" applyBorder="1" applyAlignment="1">
      <alignment horizontal="center" vertical="center"/>
    </xf>
    <xf numFmtId="9" fontId="23" fillId="0" borderId="0" xfId="0" applyNumberFormat="1" applyFont="1" applyFill="1" applyBorder="1" applyAlignment="1">
      <alignment horizontal="center" vertical="center"/>
    </xf>
    <xf numFmtId="2" fontId="24" fillId="0" borderId="0" xfId="0" applyNumberFormat="1" applyFont="1" applyFill="1" applyBorder="1" applyAlignment="1">
      <alignment horizontal="center" vertical="center"/>
    </xf>
    <xf numFmtId="2" fontId="21" fillId="0" borderId="0" xfId="0" applyNumberFormat="1" applyFont="1" applyFill="1" applyBorder="1" applyAlignment="1">
      <alignment horizontal="center" vertical="center"/>
    </xf>
    <xf numFmtId="0" fontId="11" fillId="0" borderId="0" xfId="2" applyFont="1">
      <alignment vertical="center"/>
    </xf>
    <xf numFmtId="0" fontId="11" fillId="0" borderId="0" xfId="2" applyFont="1" applyBorder="1" applyAlignment="1"/>
    <xf numFmtId="9" fontId="1" fillId="0" borderId="3" xfId="2" applyNumberFormat="1" applyFont="1" applyBorder="1" applyAlignment="1">
      <alignment horizontal="center" vertical="center"/>
    </xf>
    <xf numFmtId="9" fontId="1" fillId="0" borderId="0" xfId="2" applyNumberFormat="1" applyFont="1" applyBorder="1" applyAlignment="1">
      <alignment horizontal="center" vertical="center"/>
    </xf>
    <xf numFmtId="1" fontId="3" fillId="4" borderId="15" xfId="2" applyNumberFormat="1" applyFont="1" applyFill="1" applyBorder="1" applyAlignment="1">
      <alignment horizontal="center" vertical="center"/>
    </xf>
    <xf numFmtId="1" fontId="3" fillId="0" borderId="6" xfId="1" applyNumberFormat="1" applyFont="1" applyBorder="1" applyAlignment="1">
      <alignment horizontal="center"/>
    </xf>
    <xf numFmtId="1" fontId="3" fillId="7" borderId="7" xfId="2" applyNumberFormat="1" applyFont="1" applyFill="1" applyBorder="1" applyAlignment="1">
      <alignment horizontal="center" vertical="center"/>
    </xf>
    <xf numFmtId="1" fontId="3" fillId="0" borderId="0" xfId="1" applyNumberFormat="1" applyFont="1" applyFill="1" applyBorder="1" applyAlignment="1">
      <alignment horizontal="center"/>
    </xf>
    <xf numFmtId="1" fontId="3" fillId="0" borderId="11" xfId="1" applyNumberFormat="1" applyFont="1" applyBorder="1" applyAlignment="1">
      <alignment horizontal="center"/>
    </xf>
    <xf numFmtId="1" fontId="3" fillId="7" borderId="16" xfId="1" applyNumberFormat="1" applyFont="1" applyFill="1" applyBorder="1" applyAlignment="1">
      <alignment horizontal="center"/>
    </xf>
    <xf numFmtId="1" fontId="3" fillId="7" borderId="0" xfId="1" applyNumberFormat="1" applyFont="1" applyFill="1" applyBorder="1" applyAlignment="1">
      <alignment horizontal="center"/>
    </xf>
    <xf numFmtId="1" fontId="3" fillId="0" borderId="7" xfId="1" applyNumberFormat="1" applyFont="1" applyFill="1" applyBorder="1" applyAlignment="1">
      <alignment horizontal="center"/>
    </xf>
    <xf numFmtId="0" fontId="3" fillId="0" borderId="5" xfId="1" applyFont="1" applyBorder="1" applyAlignment="1">
      <alignment horizontal="justify" vertical="top" wrapText="1"/>
    </xf>
    <xf numFmtId="0" fontId="3" fillId="0" borderId="2" xfId="1" applyFont="1" applyBorder="1" applyAlignment="1">
      <alignment horizontal="justify" vertical="top" wrapText="1"/>
    </xf>
    <xf numFmtId="1" fontId="3" fillId="0" borderId="7" xfId="1" applyNumberFormat="1" applyFont="1" applyBorder="1" applyAlignment="1">
      <alignment horizontal="center"/>
    </xf>
    <xf numFmtId="2" fontId="25" fillId="0" borderId="3" xfId="0" applyNumberFormat="1" applyFont="1" applyBorder="1" applyAlignment="1">
      <alignment horizontal="center" vertical="center"/>
    </xf>
    <xf numFmtId="2" fontId="1" fillId="0" borderId="7" xfId="1" applyNumberFormat="1" applyFont="1" applyBorder="1"/>
    <xf numFmtId="2" fontId="3" fillId="7" borderId="7" xfId="2" applyNumberFormat="1" applyFont="1" applyFill="1" applyBorder="1" applyAlignment="1">
      <alignment horizontal="center" vertical="center"/>
    </xf>
    <xf numFmtId="2" fontId="3" fillId="7" borderId="0" xfId="2" applyNumberFormat="1" applyFont="1" applyFill="1" applyBorder="1" applyAlignment="1">
      <alignment horizontal="center" vertical="center"/>
    </xf>
    <xf numFmtId="2" fontId="1" fillId="7" borderId="7" xfId="2" applyNumberFormat="1" applyFont="1" applyFill="1" applyBorder="1" applyAlignment="1">
      <alignment vertical="center"/>
    </xf>
    <xf numFmtId="2" fontId="1" fillId="0" borderId="17" xfId="1" applyNumberFormat="1" applyFont="1" applyBorder="1"/>
    <xf numFmtId="2" fontId="3" fillId="7" borderId="18" xfId="2" applyNumberFormat="1" applyFont="1" applyFill="1" applyBorder="1" applyAlignment="1">
      <alignment horizontal="center" vertical="center"/>
    </xf>
    <xf numFmtId="2" fontId="3" fillId="0" borderId="7" xfId="2" applyNumberFormat="1" applyFont="1" applyFill="1" applyBorder="1" applyAlignment="1">
      <alignment horizontal="center" vertical="center"/>
    </xf>
    <xf numFmtId="0" fontId="4" fillId="5" borderId="4" xfId="2" applyFont="1" applyFill="1" applyBorder="1" applyAlignment="1">
      <alignment horizontal="justify" vertical="top" wrapText="1"/>
    </xf>
    <xf numFmtId="0" fontId="4" fillId="5" borderId="1" xfId="2" applyFont="1" applyFill="1" applyBorder="1" applyAlignment="1">
      <alignment horizontal="justify" vertical="top" wrapText="1"/>
    </xf>
    <xf numFmtId="0" fontId="4" fillId="5" borderId="12" xfId="2" applyFont="1" applyFill="1" applyBorder="1" applyAlignment="1">
      <alignment horizontal="justify" vertical="top" wrapText="1"/>
    </xf>
    <xf numFmtId="0" fontId="1" fillId="0" borderId="13" xfId="1" applyFont="1" applyBorder="1" applyAlignment="1">
      <alignment horizontal="left"/>
    </xf>
    <xf numFmtId="0" fontId="1" fillId="0" borderId="14" xfId="1" applyFont="1" applyBorder="1" applyAlignment="1">
      <alignment horizontal="left"/>
    </xf>
    <xf numFmtId="2" fontId="1" fillId="4" borderId="6" xfId="2" applyNumberFormat="1" applyFont="1" applyFill="1" applyBorder="1" applyAlignment="1">
      <alignment horizontal="center" vertical="center"/>
    </xf>
    <xf numFmtId="0" fontId="3" fillId="0" borderId="10" xfId="1" applyFont="1" applyBorder="1" applyAlignment="1">
      <alignment horizontal="justify" vertical="top" wrapText="1"/>
    </xf>
    <xf numFmtId="0" fontId="3" fillId="0" borderId="8" xfId="1" applyFont="1" applyBorder="1" applyAlignment="1">
      <alignment horizontal="justify" vertical="top" wrapText="1"/>
    </xf>
    <xf numFmtId="0" fontId="3" fillId="0" borderId="17" xfId="1" applyFont="1" applyBorder="1" applyAlignment="1">
      <alignment horizontal="justify" vertical="top" wrapText="1"/>
    </xf>
    <xf numFmtId="0" fontId="6" fillId="2" borderId="8" xfId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10" fillId="2" borderId="2" xfId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15" fillId="0" borderId="13" xfId="1" applyFont="1" applyBorder="1" applyAlignment="1">
      <alignment horizontal="left"/>
    </xf>
    <xf numFmtId="0" fontId="15" fillId="0" borderId="14" xfId="1" applyFont="1" applyBorder="1" applyAlignment="1">
      <alignment horizontal="left"/>
    </xf>
    <xf numFmtId="0" fontId="3" fillId="0" borderId="10" xfId="1" applyFont="1" applyBorder="1" applyAlignment="1">
      <alignment horizontal="center" vertical="center" wrapText="1"/>
    </xf>
    <xf numFmtId="0" fontId="3" fillId="0" borderId="8" xfId="1" applyFont="1" applyBorder="1" applyAlignment="1">
      <alignment horizontal="center" vertical="center" wrapText="1"/>
    </xf>
    <xf numFmtId="0" fontId="3" fillId="0" borderId="17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18" xfId="1" applyFont="1" applyBorder="1" applyAlignment="1">
      <alignment horizontal="center" vertical="center" wrapText="1"/>
    </xf>
    <xf numFmtId="0" fontId="4" fillId="4" borderId="1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/>
    </xf>
    <xf numFmtId="0" fontId="8" fillId="2" borderId="4" xfId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/>
    </xf>
    <xf numFmtId="0" fontId="8" fillId="2" borderId="12" xfId="1" applyFont="1" applyFill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15" fillId="0" borderId="19" xfId="1" applyFont="1" applyBorder="1" applyAlignment="1">
      <alignment horizontal="left"/>
    </xf>
    <xf numFmtId="0" fontId="15" fillId="0" borderId="20" xfId="1" applyFont="1" applyBorder="1" applyAlignment="1">
      <alignment horizontal="left"/>
    </xf>
    <xf numFmtId="0" fontId="3" fillId="0" borderId="3" xfId="1" applyFont="1" applyBorder="1" applyAlignment="1">
      <alignment horizontal="center" vertical="center"/>
    </xf>
    <xf numFmtId="0" fontId="16" fillId="0" borderId="21" xfId="0" applyFont="1" applyBorder="1" applyAlignment="1">
      <alignment vertical="top" wrapText="1"/>
    </xf>
    <xf numFmtId="0" fontId="16" fillId="0" borderId="22" xfId="0" applyFont="1" applyBorder="1" applyAlignment="1">
      <alignment vertical="top" wrapText="1"/>
    </xf>
    <xf numFmtId="9" fontId="11" fillId="4" borderId="6" xfId="2" applyNumberFormat="1" applyFont="1" applyFill="1" applyBorder="1" applyAlignment="1">
      <alignment horizontal="center" vertical="center"/>
    </xf>
    <xf numFmtId="0" fontId="26" fillId="0" borderId="0" xfId="0" applyFont="1" applyBorder="1" applyAlignment="1">
      <alignment horizontal="center" vertical="top" wrapText="1"/>
    </xf>
    <xf numFmtId="0" fontId="20" fillId="0" borderId="0" xfId="0" applyFont="1" applyBorder="1" applyAlignment="1">
      <alignment horizontal="center" vertical="top" wrapText="1"/>
    </xf>
    <xf numFmtId="0" fontId="22" fillId="0" borderId="3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/>
    </xf>
    <xf numFmtId="2" fontId="19" fillId="0" borderId="3" xfId="0" applyNumberFormat="1" applyFont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_360 atecnica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31750</xdr:colOff>
      <xdr:row>65</xdr:row>
      <xdr:rowOff>76200</xdr:rowOff>
    </xdr:from>
    <xdr:to>
      <xdr:col>5</xdr:col>
      <xdr:colOff>57150</xdr:colOff>
      <xdr:row>68</xdr:row>
      <xdr:rowOff>139700</xdr:rowOff>
    </xdr:to>
    <xdr:pic>
      <xdr:nvPicPr>
        <xdr:cNvPr id="1328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1550" y="11969750"/>
          <a:ext cx="1168400" cy="615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139700</xdr:colOff>
      <xdr:row>65</xdr:row>
      <xdr:rowOff>165100</xdr:rowOff>
    </xdr:from>
    <xdr:to>
      <xdr:col>6</xdr:col>
      <xdr:colOff>165100</xdr:colOff>
      <xdr:row>68</xdr:row>
      <xdr:rowOff>127000</xdr:rowOff>
    </xdr:to>
    <xdr:pic>
      <xdr:nvPicPr>
        <xdr:cNvPr id="1329" name="Imagem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2500" y="12058650"/>
          <a:ext cx="6667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209550</xdr:colOff>
      <xdr:row>0</xdr:row>
      <xdr:rowOff>69850</xdr:rowOff>
    </xdr:from>
    <xdr:to>
      <xdr:col>5</xdr:col>
      <xdr:colOff>501650</xdr:colOff>
      <xdr:row>1</xdr:row>
      <xdr:rowOff>825500</xdr:rowOff>
    </xdr:to>
    <xdr:pic>
      <xdr:nvPicPr>
        <xdr:cNvPr id="1330" name="Imagem 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0900" y="69850"/>
          <a:ext cx="1733550" cy="94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3"/>
  <sheetViews>
    <sheetView showGridLines="0" tabSelected="1" zoomScale="85" zoomScaleNormal="85" zoomScaleSheetLayoutView="84" workbookViewId="0">
      <selection activeCell="W20" sqref="W20"/>
    </sheetView>
  </sheetViews>
  <sheetFormatPr defaultRowHeight="14.5" x14ac:dyDescent="0.35"/>
  <cols>
    <col min="1" max="1" width="9.1796875" style="26" customWidth="1"/>
    <col min="2" max="2" width="4.26953125" customWidth="1"/>
    <col min="3" max="3" width="1.453125" customWidth="1"/>
    <col min="4" max="4" width="6.1796875" customWidth="1"/>
    <col min="6" max="6" width="9.1796875" customWidth="1"/>
    <col min="8" max="11" width="9.1796875" customWidth="1"/>
    <col min="12" max="12" width="6.453125" customWidth="1"/>
    <col min="13" max="13" width="10.453125" customWidth="1"/>
    <col min="14" max="14" width="9.81640625" customWidth="1"/>
    <col min="15" max="15" width="11.1796875" style="51" customWidth="1"/>
    <col min="16" max="16" width="10.81640625" style="67" customWidth="1"/>
    <col min="17" max="17" width="6.81640625" customWidth="1"/>
  </cols>
  <sheetData>
    <row r="1" spans="2:17" ht="15" customHeight="1" x14ac:dyDescent="0.35">
      <c r="B1" s="42"/>
      <c r="C1" s="43"/>
      <c r="D1" s="43"/>
      <c r="E1" s="43"/>
      <c r="F1" s="43"/>
      <c r="G1" s="135" t="s">
        <v>29</v>
      </c>
      <c r="H1" s="136"/>
      <c r="I1" s="136"/>
      <c r="J1" s="136"/>
      <c r="K1" s="136"/>
      <c r="L1" s="136"/>
      <c r="M1" s="137"/>
      <c r="N1" s="143"/>
      <c r="O1" s="144"/>
      <c r="P1" s="145"/>
    </row>
    <row r="2" spans="2:17" ht="67.5" customHeight="1" x14ac:dyDescent="0.35">
      <c r="B2" s="44"/>
      <c r="C2" s="45"/>
      <c r="D2" s="45"/>
      <c r="E2" s="45"/>
      <c r="F2" s="45"/>
      <c r="G2" s="138" t="s">
        <v>39</v>
      </c>
      <c r="H2" s="139"/>
      <c r="I2" s="139"/>
      <c r="J2" s="139"/>
      <c r="K2" s="139"/>
      <c r="L2" s="139"/>
      <c r="M2" s="140"/>
      <c r="N2" s="146"/>
      <c r="O2" s="147"/>
      <c r="P2" s="148"/>
    </row>
    <row r="3" spans="2:17" ht="8.25" customHeight="1" x14ac:dyDescent="0.35">
      <c r="B3" s="2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53"/>
      <c r="P3" s="58"/>
    </row>
    <row r="4" spans="2:17" ht="15" customHeight="1" x14ac:dyDescent="0.35">
      <c r="B4" s="21" t="s">
        <v>0</v>
      </c>
      <c r="C4" s="21"/>
      <c r="D4" s="21"/>
      <c r="E4" s="149"/>
      <c r="F4" s="149"/>
      <c r="G4" s="149"/>
      <c r="H4" s="149"/>
      <c r="I4" s="149"/>
      <c r="J4" s="149"/>
      <c r="K4" s="149"/>
      <c r="L4" s="9" t="s">
        <v>1</v>
      </c>
      <c r="M4" s="12"/>
      <c r="N4" s="8" t="s">
        <v>24</v>
      </c>
      <c r="O4" s="149"/>
      <c r="P4" s="150"/>
    </row>
    <row r="5" spans="2:17" ht="9" customHeight="1" x14ac:dyDescent="0.35">
      <c r="B5" s="2"/>
      <c r="C5" s="3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53"/>
      <c r="P5" s="58"/>
    </row>
    <row r="6" spans="2:17" ht="15" customHeight="1" x14ac:dyDescent="0.35">
      <c r="B6" s="11"/>
      <c r="C6" s="10"/>
      <c r="D6" s="151" t="s">
        <v>2</v>
      </c>
      <c r="E6" s="151"/>
      <c r="F6" s="151"/>
      <c r="G6" s="151"/>
      <c r="H6" s="151"/>
      <c r="I6" s="151"/>
      <c r="J6" s="151"/>
      <c r="K6" s="151"/>
      <c r="L6" s="151"/>
      <c r="M6" s="151"/>
      <c r="N6" s="151"/>
      <c r="O6" s="54"/>
      <c r="P6" s="59"/>
    </row>
    <row r="7" spans="2:17" ht="7.5" customHeight="1" x14ac:dyDescent="0.35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4"/>
      <c r="P7" s="60"/>
    </row>
    <row r="8" spans="2:17" x14ac:dyDescent="0.35">
      <c r="B8" s="5" t="s">
        <v>3</v>
      </c>
      <c r="C8" s="6"/>
      <c r="D8" s="152" t="s">
        <v>14</v>
      </c>
      <c r="E8" s="153"/>
      <c r="F8" s="153"/>
      <c r="G8" s="153"/>
      <c r="H8" s="153"/>
      <c r="I8" s="153"/>
      <c r="J8" s="153"/>
      <c r="K8" s="153"/>
      <c r="L8" s="153"/>
      <c r="M8" s="153"/>
      <c r="N8" s="154"/>
      <c r="O8" s="7" t="s">
        <v>4</v>
      </c>
      <c r="P8" s="61" t="s">
        <v>5</v>
      </c>
    </row>
    <row r="9" spans="2:17" ht="9" customHeight="1" x14ac:dyDescent="0.35">
      <c r="B9" s="23"/>
      <c r="C9" s="24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5"/>
      <c r="P9" s="62"/>
    </row>
    <row r="10" spans="2:17" x14ac:dyDescent="0.35">
      <c r="B10" s="155">
        <v>1</v>
      </c>
      <c r="C10" s="28"/>
      <c r="D10" s="132" t="s">
        <v>25</v>
      </c>
      <c r="E10" s="133"/>
      <c r="F10" s="133"/>
      <c r="G10" s="133"/>
      <c r="H10" s="133"/>
      <c r="I10" s="133"/>
      <c r="J10" s="133"/>
      <c r="K10" s="133"/>
      <c r="L10" s="133"/>
      <c r="M10" s="133"/>
      <c r="N10" s="134"/>
      <c r="O10" s="55"/>
      <c r="P10" s="63"/>
      <c r="Q10" s="1"/>
    </row>
    <row r="11" spans="2:17" s="26" customFormat="1" ht="5.15" customHeight="1" x14ac:dyDescent="0.35">
      <c r="B11" s="156"/>
      <c r="C11" s="28"/>
      <c r="D11" s="49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6"/>
      <c r="P11" s="64"/>
      <c r="Q11" s="1"/>
    </row>
    <row r="12" spans="2:17" s="26" customFormat="1" ht="5.15" customHeight="1" x14ac:dyDescent="0.35">
      <c r="B12" s="156"/>
      <c r="C12" s="28"/>
      <c r="D12" s="49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6"/>
      <c r="P12" s="64"/>
      <c r="Q12" s="1"/>
    </row>
    <row r="13" spans="2:17" s="26" customFormat="1" x14ac:dyDescent="0.35">
      <c r="B13" s="156"/>
      <c r="C13" s="28"/>
      <c r="D13" s="32"/>
      <c r="E13" s="33"/>
      <c r="F13" s="141" t="s">
        <v>32</v>
      </c>
      <c r="G13" s="141"/>
      <c r="H13" s="141"/>
      <c r="I13" s="141"/>
      <c r="J13" s="141"/>
      <c r="K13" s="141"/>
      <c r="L13" s="141"/>
      <c r="M13" s="141"/>
      <c r="N13" s="141"/>
      <c r="O13" s="107" t="s">
        <v>31</v>
      </c>
      <c r="P13" s="131">
        <f>IF(O13="x",30,IF(O14="x",15,IF(O15="x",10,IF(O16="x",0,0))))</f>
        <v>30</v>
      </c>
    </row>
    <row r="14" spans="2:17" s="26" customFormat="1" x14ac:dyDescent="0.35">
      <c r="B14" s="156"/>
      <c r="C14" s="28"/>
      <c r="D14" s="38"/>
      <c r="E14" s="39"/>
      <c r="F14" s="141" t="s">
        <v>33</v>
      </c>
      <c r="G14" s="141"/>
      <c r="H14" s="141"/>
      <c r="I14" s="141"/>
      <c r="J14" s="141"/>
      <c r="K14" s="141"/>
      <c r="L14" s="141"/>
      <c r="M14" s="141"/>
      <c r="N14" s="142"/>
      <c r="O14" s="107"/>
      <c r="P14" s="131"/>
      <c r="Q14" s="1"/>
    </row>
    <row r="15" spans="2:17" s="26" customFormat="1" x14ac:dyDescent="0.35">
      <c r="B15" s="156"/>
      <c r="C15" s="28"/>
      <c r="D15" s="38"/>
      <c r="E15" s="39"/>
      <c r="F15" s="129" t="s">
        <v>34</v>
      </c>
      <c r="G15" s="129"/>
      <c r="H15" s="129"/>
      <c r="I15" s="129"/>
      <c r="J15" s="129"/>
      <c r="K15" s="129"/>
      <c r="L15" s="129"/>
      <c r="M15" s="129"/>
      <c r="N15" s="130"/>
      <c r="O15" s="107"/>
      <c r="P15" s="131"/>
      <c r="Q15" s="1"/>
    </row>
    <row r="16" spans="2:17" s="26" customFormat="1" x14ac:dyDescent="0.35">
      <c r="B16" s="156"/>
      <c r="C16" s="28"/>
      <c r="D16" s="38"/>
      <c r="E16" s="39"/>
      <c r="F16" s="141" t="s">
        <v>6</v>
      </c>
      <c r="G16" s="141"/>
      <c r="H16" s="141"/>
      <c r="I16" s="141"/>
      <c r="J16" s="141"/>
      <c r="K16" s="141"/>
      <c r="L16" s="141"/>
      <c r="M16" s="141"/>
      <c r="N16" s="142"/>
      <c r="O16" s="107"/>
      <c r="P16" s="131"/>
      <c r="Q16" s="1"/>
    </row>
    <row r="17" spans="2:17" s="26" customFormat="1" ht="5.15" customHeight="1" x14ac:dyDescent="0.35">
      <c r="B17" s="156"/>
      <c r="C17" s="28"/>
      <c r="D17" s="49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108"/>
      <c r="P17" s="64"/>
      <c r="Q17" s="1"/>
    </row>
    <row r="18" spans="2:17" s="26" customFormat="1" ht="5.15" customHeight="1" x14ac:dyDescent="0.35">
      <c r="B18" s="157"/>
      <c r="C18" s="30"/>
      <c r="D18" s="115"/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7"/>
      <c r="P18" s="119"/>
      <c r="Q18" s="1"/>
    </row>
    <row r="19" spans="2:17" s="26" customFormat="1" ht="12" customHeight="1" x14ac:dyDescent="0.35">
      <c r="B19" s="13"/>
      <c r="C19" s="1"/>
      <c r="D19" s="28"/>
      <c r="E19" s="28"/>
      <c r="F19" s="34"/>
      <c r="G19" s="34"/>
      <c r="H19" s="34"/>
      <c r="I19" s="34"/>
      <c r="J19" s="34"/>
      <c r="K19" s="34"/>
      <c r="L19" s="34"/>
      <c r="M19" s="34"/>
      <c r="N19" s="34"/>
      <c r="O19" s="110"/>
      <c r="P19" s="65"/>
    </row>
    <row r="20" spans="2:17" s="26" customFormat="1" ht="78.75" customHeight="1" x14ac:dyDescent="0.35">
      <c r="B20" s="160">
        <v>2</v>
      </c>
      <c r="C20" s="1"/>
      <c r="D20" s="132" t="s">
        <v>35</v>
      </c>
      <c r="E20" s="133"/>
      <c r="F20" s="133"/>
      <c r="G20" s="133"/>
      <c r="H20" s="133"/>
      <c r="I20" s="133"/>
      <c r="J20" s="133"/>
      <c r="K20" s="133"/>
      <c r="L20" s="133"/>
      <c r="M20" s="133"/>
      <c r="N20" s="134"/>
      <c r="O20" s="111"/>
      <c r="P20" s="63"/>
    </row>
    <row r="21" spans="2:17" s="26" customFormat="1" ht="5.15" customHeight="1" x14ac:dyDescent="0.35">
      <c r="B21" s="160"/>
      <c r="C21" s="1"/>
      <c r="D21" s="49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108"/>
      <c r="P21" s="64"/>
      <c r="Q21" s="1"/>
    </row>
    <row r="22" spans="2:17" s="26" customFormat="1" ht="5.15" customHeight="1" x14ac:dyDescent="0.35">
      <c r="B22" s="160"/>
      <c r="C22" s="1"/>
      <c r="D22" s="49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108"/>
      <c r="P22" s="64"/>
      <c r="Q22" s="1"/>
    </row>
    <row r="23" spans="2:17" s="26" customFormat="1" x14ac:dyDescent="0.35">
      <c r="B23" s="160"/>
      <c r="C23" s="1"/>
      <c r="D23" s="36"/>
      <c r="E23" s="37"/>
      <c r="F23" s="141" t="s">
        <v>32</v>
      </c>
      <c r="G23" s="141"/>
      <c r="H23" s="141"/>
      <c r="I23" s="141"/>
      <c r="J23" s="141"/>
      <c r="K23" s="141"/>
      <c r="L23" s="141"/>
      <c r="M23" s="141"/>
      <c r="N23" s="141"/>
      <c r="O23" s="107" t="s">
        <v>31</v>
      </c>
      <c r="P23" s="131">
        <f>IF(O23="x",30,IF(O24="x",15,IF(O25="x",10,IF(O26="x",0,0))))</f>
        <v>30</v>
      </c>
    </row>
    <row r="24" spans="2:17" s="26" customFormat="1" x14ac:dyDescent="0.35">
      <c r="B24" s="160"/>
      <c r="C24" s="1"/>
      <c r="D24" s="36"/>
      <c r="E24" s="37"/>
      <c r="F24" s="141" t="s">
        <v>33</v>
      </c>
      <c r="G24" s="141"/>
      <c r="H24" s="141"/>
      <c r="I24" s="141"/>
      <c r="J24" s="141"/>
      <c r="K24" s="141"/>
      <c r="L24" s="141"/>
      <c r="M24" s="141"/>
      <c r="N24" s="142"/>
      <c r="O24" s="107"/>
      <c r="P24" s="131"/>
    </row>
    <row r="25" spans="2:17" s="26" customFormat="1" x14ac:dyDescent="0.35">
      <c r="B25" s="160"/>
      <c r="C25" s="1"/>
      <c r="D25" s="36"/>
      <c r="E25" s="37"/>
      <c r="F25" s="129" t="s">
        <v>34</v>
      </c>
      <c r="G25" s="129"/>
      <c r="H25" s="129"/>
      <c r="I25" s="129"/>
      <c r="J25" s="129"/>
      <c r="K25" s="129"/>
      <c r="L25" s="129"/>
      <c r="M25" s="129"/>
      <c r="N25" s="130"/>
      <c r="O25" s="107"/>
      <c r="P25" s="131"/>
    </row>
    <row r="26" spans="2:17" s="26" customFormat="1" x14ac:dyDescent="0.35">
      <c r="B26" s="160"/>
      <c r="C26" s="1"/>
      <c r="D26" s="36"/>
      <c r="E26" s="37"/>
      <c r="F26" s="141" t="s">
        <v>6</v>
      </c>
      <c r="G26" s="141"/>
      <c r="H26" s="141"/>
      <c r="I26" s="141"/>
      <c r="J26" s="141"/>
      <c r="K26" s="141"/>
      <c r="L26" s="141"/>
      <c r="M26" s="141"/>
      <c r="N26" s="142"/>
      <c r="O26" s="107"/>
      <c r="P26" s="131"/>
    </row>
    <row r="27" spans="2:17" s="26" customFormat="1" x14ac:dyDescent="0.35">
      <c r="B27" s="160"/>
      <c r="C27" s="1"/>
      <c r="D27" s="14"/>
      <c r="E27" s="15"/>
      <c r="F27" s="16"/>
      <c r="G27" s="16"/>
      <c r="H27" s="16"/>
      <c r="I27" s="16"/>
      <c r="J27" s="16"/>
      <c r="K27" s="16"/>
      <c r="L27" s="16"/>
      <c r="M27" s="16"/>
      <c r="N27" s="16"/>
      <c r="O27" s="112"/>
      <c r="P27" s="120"/>
    </row>
    <row r="28" spans="2:17" s="26" customFormat="1" ht="12" customHeight="1" x14ac:dyDescent="0.35">
      <c r="B28" s="13"/>
      <c r="C28" s="1"/>
      <c r="D28" s="41"/>
      <c r="E28" s="33"/>
      <c r="F28" s="40"/>
      <c r="G28" s="40"/>
      <c r="H28" s="40"/>
      <c r="I28" s="40"/>
      <c r="J28" s="40"/>
      <c r="K28" s="40"/>
      <c r="L28" s="40"/>
      <c r="M28" s="40"/>
      <c r="N28" s="40"/>
      <c r="O28" s="113"/>
      <c r="P28" s="121"/>
    </row>
    <row r="29" spans="2:17" s="26" customFormat="1" ht="26.25" customHeight="1" x14ac:dyDescent="0.35">
      <c r="B29" s="160">
        <v>3</v>
      </c>
      <c r="C29" s="1"/>
      <c r="D29" s="132" t="s">
        <v>26</v>
      </c>
      <c r="E29" s="133"/>
      <c r="F29" s="133"/>
      <c r="G29" s="133"/>
      <c r="H29" s="133"/>
      <c r="I29" s="133"/>
      <c r="J29" s="133"/>
      <c r="K29" s="133"/>
      <c r="L29" s="133"/>
      <c r="M29" s="133"/>
      <c r="N29" s="134"/>
      <c r="O29" s="111"/>
      <c r="P29" s="63"/>
    </row>
    <row r="30" spans="2:17" s="26" customFormat="1" ht="5.15" customHeight="1" x14ac:dyDescent="0.35">
      <c r="B30" s="160"/>
      <c r="C30" s="1"/>
      <c r="D30" s="49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108"/>
      <c r="P30" s="64"/>
      <c r="Q30" s="1"/>
    </row>
    <row r="31" spans="2:17" s="26" customFormat="1" ht="5.15" customHeight="1" x14ac:dyDescent="0.35">
      <c r="B31" s="160"/>
      <c r="C31" s="1"/>
      <c r="D31" s="49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108"/>
      <c r="P31" s="64"/>
      <c r="Q31" s="1"/>
    </row>
    <row r="32" spans="2:17" s="26" customFormat="1" x14ac:dyDescent="0.35">
      <c r="B32" s="160"/>
      <c r="C32" s="1"/>
      <c r="D32" s="36"/>
      <c r="E32" s="37"/>
      <c r="F32" s="141" t="s">
        <v>21</v>
      </c>
      <c r="G32" s="141"/>
      <c r="H32" s="141"/>
      <c r="I32" s="141"/>
      <c r="J32" s="141"/>
      <c r="K32" s="141"/>
      <c r="L32" s="141"/>
      <c r="M32" s="141"/>
      <c r="N32" s="141"/>
      <c r="O32" s="107" t="s">
        <v>31</v>
      </c>
      <c r="P32" s="131">
        <f>IF(O32="x",10,IF(O33="x",5,IF(O34="x",2.5,IF(O35="x",0,0))))</f>
        <v>10</v>
      </c>
    </row>
    <row r="33" spans="2:17" s="26" customFormat="1" x14ac:dyDescent="0.35">
      <c r="B33" s="160"/>
      <c r="C33" s="1"/>
      <c r="D33" s="36"/>
      <c r="E33" s="37"/>
      <c r="F33" s="141" t="s">
        <v>22</v>
      </c>
      <c r="G33" s="141"/>
      <c r="H33" s="141"/>
      <c r="I33" s="141"/>
      <c r="J33" s="141"/>
      <c r="K33" s="141"/>
      <c r="L33" s="141"/>
      <c r="M33" s="141"/>
      <c r="N33" s="142"/>
      <c r="O33" s="107"/>
      <c r="P33" s="131"/>
    </row>
    <row r="34" spans="2:17" s="26" customFormat="1" x14ac:dyDescent="0.35">
      <c r="B34" s="160"/>
      <c r="C34" s="1"/>
      <c r="D34" s="36"/>
      <c r="E34" s="37"/>
      <c r="F34" s="129" t="s">
        <v>38</v>
      </c>
      <c r="G34" s="129"/>
      <c r="H34" s="129"/>
      <c r="I34" s="129"/>
      <c r="J34" s="129"/>
      <c r="K34" s="129"/>
      <c r="L34" s="129"/>
      <c r="M34" s="129"/>
      <c r="N34" s="130"/>
      <c r="O34" s="107"/>
      <c r="P34" s="131"/>
    </row>
    <row r="35" spans="2:17" s="26" customFormat="1" x14ac:dyDescent="0.35">
      <c r="B35" s="160"/>
      <c r="C35" s="1"/>
      <c r="D35" s="36"/>
      <c r="E35" s="37"/>
      <c r="F35" s="141" t="s">
        <v>6</v>
      </c>
      <c r="G35" s="141"/>
      <c r="H35" s="141"/>
      <c r="I35" s="141"/>
      <c r="J35" s="141"/>
      <c r="K35" s="141"/>
      <c r="L35" s="141"/>
      <c r="M35" s="141"/>
      <c r="N35" s="142"/>
      <c r="O35" s="107"/>
      <c r="P35" s="131"/>
    </row>
    <row r="36" spans="2:17" s="26" customFormat="1" x14ac:dyDescent="0.35">
      <c r="B36" s="160"/>
      <c r="C36" s="1"/>
      <c r="D36" s="14"/>
      <c r="E36" s="15"/>
      <c r="F36" s="16"/>
      <c r="G36" s="16"/>
      <c r="H36" s="16"/>
      <c r="I36" s="16"/>
      <c r="J36" s="16"/>
      <c r="K36" s="16"/>
      <c r="L36" s="16"/>
      <c r="M36" s="16"/>
      <c r="N36" s="16"/>
      <c r="O36" s="112"/>
      <c r="P36" s="120"/>
    </row>
    <row r="37" spans="2:17" s="26" customFormat="1" ht="12" customHeight="1" x14ac:dyDescent="0.35">
      <c r="B37" s="13"/>
      <c r="C37" s="1"/>
      <c r="D37" s="41"/>
      <c r="E37" s="33"/>
      <c r="F37" s="40"/>
      <c r="G37" s="40"/>
      <c r="H37" s="40"/>
      <c r="I37" s="40"/>
      <c r="J37" s="40"/>
      <c r="K37" s="40"/>
      <c r="L37" s="40"/>
      <c r="M37" s="40"/>
      <c r="N37" s="40"/>
      <c r="O37" s="113"/>
      <c r="P37" s="121"/>
    </row>
    <row r="38" spans="2:17" s="26" customFormat="1" ht="15" customHeight="1" x14ac:dyDescent="0.35">
      <c r="B38" s="155">
        <v>4</v>
      </c>
      <c r="C38" s="1"/>
      <c r="D38" s="132" t="s">
        <v>27</v>
      </c>
      <c r="E38" s="133"/>
      <c r="F38" s="133"/>
      <c r="G38" s="133"/>
      <c r="H38" s="133"/>
      <c r="I38" s="133"/>
      <c r="J38" s="133"/>
      <c r="K38" s="133"/>
      <c r="L38" s="133"/>
      <c r="M38" s="133"/>
      <c r="N38" s="134"/>
      <c r="O38" s="111"/>
      <c r="P38" s="63"/>
      <c r="Q38" s="1"/>
    </row>
    <row r="39" spans="2:17" s="26" customFormat="1" ht="5.15" customHeight="1" x14ac:dyDescent="0.35">
      <c r="B39" s="156"/>
      <c r="C39" s="1"/>
      <c r="D39" s="49"/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108"/>
      <c r="P39" s="64"/>
      <c r="Q39" s="1"/>
    </row>
    <row r="40" spans="2:17" s="26" customFormat="1" ht="5.15" customHeight="1" x14ac:dyDescent="0.35">
      <c r="B40" s="156"/>
      <c r="C40" s="1"/>
      <c r="D40" s="49"/>
      <c r="E40" s="50"/>
      <c r="F40" s="50"/>
      <c r="G40" s="50"/>
      <c r="H40" s="50"/>
      <c r="I40" s="50"/>
      <c r="J40" s="50"/>
      <c r="K40" s="50"/>
      <c r="L40" s="50"/>
      <c r="M40" s="50"/>
      <c r="N40" s="50"/>
      <c r="O40" s="108"/>
      <c r="P40" s="64"/>
      <c r="Q40" s="1"/>
    </row>
    <row r="41" spans="2:17" s="26" customFormat="1" x14ac:dyDescent="0.35">
      <c r="B41" s="156"/>
      <c r="C41" s="1"/>
      <c r="D41" s="36"/>
      <c r="E41" s="37"/>
      <c r="F41" s="141" t="s">
        <v>21</v>
      </c>
      <c r="G41" s="141"/>
      <c r="H41" s="141"/>
      <c r="I41" s="141"/>
      <c r="J41" s="141"/>
      <c r="K41" s="141"/>
      <c r="L41" s="141"/>
      <c r="M41" s="141"/>
      <c r="N41" s="141"/>
      <c r="O41" s="107" t="s">
        <v>31</v>
      </c>
      <c r="P41" s="131">
        <f>IF(O41="x",10,IF(O42="x",5,IF(O43="x",2.5,IF(O44="x",0,0))))</f>
        <v>10</v>
      </c>
    </row>
    <row r="42" spans="2:17" s="26" customFormat="1" x14ac:dyDescent="0.35">
      <c r="B42" s="156"/>
      <c r="C42" s="1"/>
      <c r="D42" s="36"/>
      <c r="E42" s="37"/>
      <c r="F42" s="141" t="s">
        <v>22</v>
      </c>
      <c r="G42" s="141"/>
      <c r="H42" s="141"/>
      <c r="I42" s="141"/>
      <c r="J42" s="141"/>
      <c r="K42" s="141"/>
      <c r="L42" s="141"/>
      <c r="M42" s="141"/>
      <c r="N42" s="142"/>
      <c r="O42" s="107"/>
      <c r="P42" s="131"/>
    </row>
    <row r="43" spans="2:17" s="26" customFormat="1" x14ac:dyDescent="0.35">
      <c r="B43" s="156"/>
      <c r="C43" s="1"/>
      <c r="D43" s="36"/>
      <c r="E43" s="37"/>
      <c r="F43" s="129" t="s">
        <v>23</v>
      </c>
      <c r="G43" s="129"/>
      <c r="H43" s="129"/>
      <c r="I43" s="129"/>
      <c r="J43" s="129"/>
      <c r="K43" s="129"/>
      <c r="L43" s="129"/>
      <c r="M43" s="129"/>
      <c r="N43" s="130"/>
      <c r="O43" s="107"/>
      <c r="P43" s="131"/>
    </row>
    <row r="44" spans="2:17" s="26" customFormat="1" x14ac:dyDescent="0.35">
      <c r="B44" s="156"/>
      <c r="C44" s="1"/>
      <c r="D44" s="36"/>
      <c r="E44" s="37"/>
      <c r="F44" s="141" t="s">
        <v>6</v>
      </c>
      <c r="G44" s="141"/>
      <c r="H44" s="141"/>
      <c r="I44" s="141"/>
      <c r="J44" s="141"/>
      <c r="K44" s="141"/>
      <c r="L44" s="141"/>
      <c r="M44" s="141"/>
      <c r="N44" s="142"/>
      <c r="O44" s="107"/>
      <c r="P44" s="131"/>
    </row>
    <row r="45" spans="2:17" s="48" customFormat="1" x14ac:dyDescent="0.35">
      <c r="B45" s="157"/>
      <c r="C45" s="28"/>
      <c r="D45" s="46"/>
      <c r="E45" s="47"/>
      <c r="F45" s="158"/>
      <c r="G45" s="158"/>
      <c r="H45" s="158"/>
      <c r="I45" s="158"/>
      <c r="J45" s="158"/>
      <c r="K45" s="158"/>
      <c r="L45" s="158"/>
      <c r="M45" s="158"/>
      <c r="N45" s="159"/>
      <c r="O45" s="109"/>
      <c r="P45" s="122"/>
      <c r="Q45" s="28"/>
    </row>
    <row r="46" spans="2:17" s="26" customFormat="1" ht="12" customHeight="1" x14ac:dyDescent="0.35">
      <c r="B46" s="13"/>
      <c r="C46" s="1"/>
      <c r="D46" s="28"/>
      <c r="E46" s="28"/>
      <c r="F46" s="34"/>
      <c r="G46" s="34"/>
      <c r="H46" s="34"/>
      <c r="I46" s="34"/>
      <c r="J46" s="34"/>
      <c r="K46" s="34"/>
      <c r="L46" s="34"/>
      <c r="M46" s="34"/>
      <c r="N46" s="34"/>
      <c r="O46" s="110"/>
      <c r="P46" s="65"/>
    </row>
    <row r="47" spans="2:17" s="26" customFormat="1" ht="29.25" customHeight="1" x14ac:dyDescent="0.35">
      <c r="B47" s="160">
        <v>5</v>
      </c>
      <c r="C47" s="1"/>
      <c r="D47" s="132" t="s">
        <v>11</v>
      </c>
      <c r="E47" s="133"/>
      <c r="F47" s="133"/>
      <c r="G47" s="133"/>
      <c r="H47" s="133"/>
      <c r="I47" s="133"/>
      <c r="J47" s="133"/>
      <c r="K47" s="133"/>
      <c r="L47" s="133"/>
      <c r="M47" s="133"/>
      <c r="N47" s="134"/>
      <c r="O47" s="111"/>
      <c r="P47" s="123"/>
    </row>
    <row r="48" spans="2:17" s="26" customFormat="1" ht="5.15" customHeight="1" x14ac:dyDescent="0.35">
      <c r="B48" s="160"/>
      <c r="C48" s="1"/>
      <c r="D48" s="49"/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108"/>
      <c r="P48" s="64"/>
      <c r="Q48" s="1"/>
    </row>
    <row r="49" spans="2:17" s="26" customFormat="1" ht="5.15" customHeight="1" x14ac:dyDescent="0.35">
      <c r="B49" s="160"/>
      <c r="C49" s="1"/>
      <c r="D49" s="49"/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108"/>
      <c r="P49" s="64"/>
      <c r="Q49" s="1"/>
    </row>
    <row r="50" spans="2:17" s="26" customFormat="1" x14ac:dyDescent="0.35">
      <c r="B50" s="160"/>
      <c r="C50" s="1"/>
      <c r="D50" s="36"/>
      <c r="E50" s="37"/>
      <c r="F50" s="129" t="s">
        <v>36</v>
      </c>
      <c r="G50" s="129"/>
      <c r="H50" s="129"/>
      <c r="I50" s="129"/>
      <c r="J50" s="129"/>
      <c r="K50" s="129"/>
      <c r="L50" s="129"/>
      <c r="M50" s="129"/>
      <c r="N50" s="130"/>
      <c r="O50" s="107" t="s">
        <v>31</v>
      </c>
      <c r="P50" s="131">
        <f>IF(O50="x",10,IF(O51="x",5,IF(O52="x",2.5,IF(O53="x",0,0))))</f>
        <v>10</v>
      </c>
    </row>
    <row r="51" spans="2:17" s="26" customFormat="1" x14ac:dyDescent="0.35">
      <c r="B51" s="160"/>
      <c r="C51" s="1"/>
      <c r="D51" s="36"/>
      <c r="E51" s="37"/>
      <c r="F51" s="129" t="s">
        <v>22</v>
      </c>
      <c r="G51" s="129"/>
      <c r="H51" s="129"/>
      <c r="I51" s="129"/>
      <c r="J51" s="129"/>
      <c r="K51" s="129"/>
      <c r="L51" s="129"/>
      <c r="M51" s="129"/>
      <c r="N51" s="130"/>
      <c r="O51" s="107"/>
      <c r="P51" s="131"/>
    </row>
    <row r="52" spans="2:17" s="26" customFormat="1" x14ac:dyDescent="0.35">
      <c r="B52" s="160"/>
      <c r="C52" s="1"/>
      <c r="D52" s="36"/>
      <c r="E52" s="37"/>
      <c r="F52" s="68" t="s">
        <v>37</v>
      </c>
      <c r="G52" s="68"/>
      <c r="H52" s="68"/>
      <c r="I52" s="68"/>
      <c r="J52" s="68"/>
      <c r="K52" s="68"/>
      <c r="L52" s="68"/>
      <c r="M52" s="68"/>
      <c r="N52" s="69"/>
      <c r="O52" s="107"/>
      <c r="P52" s="131"/>
    </row>
    <row r="53" spans="2:17" s="26" customFormat="1" x14ac:dyDescent="0.35">
      <c r="B53" s="160"/>
      <c r="C53" s="1"/>
      <c r="D53" s="36"/>
      <c r="E53" s="37"/>
      <c r="F53" s="129" t="s">
        <v>6</v>
      </c>
      <c r="G53" s="129"/>
      <c r="H53" s="129"/>
      <c r="I53" s="129"/>
      <c r="J53" s="129"/>
      <c r="K53" s="129"/>
      <c r="L53" s="129"/>
      <c r="M53" s="129"/>
      <c r="N53" s="129"/>
      <c r="O53" s="107"/>
      <c r="P53" s="131"/>
    </row>
    <row r="54" spans="2:17" s="26" customFormat="1" x14ac:dyDescent="0.35">
      <c r="B54" s="160"/>
      <c r="C54" s="1"/>
      <c r="D54" s="72"/>
      <c r="E54" s="73"/>
      <c r="F54" s="74"/>
      <c r="G54" s="74"/>
      <c r="H54" s="74"/>
      <c r="I54" s="74"/>
      <c r="J54" s="74"/>
      <c r="K54" s="74"/>
      <c r="L54" s="74"/>
      <c r="M54" s="74"/>
      <c r="N54" s="74"/>
      <c r="O54" s="112"/>
      <c r="P54" s="124"/>
    </row>
    <row r="55" spans="2:17" s="26" customFormat="1" ht="12" customHeight="1" x14ac:dyDescent="0.35">
      <c r="B55" s="13"/>
      <c r="C55" s="1"/>
      <c r="D55" s="71"/>
      <c r="E55" s="71"/>
      <c r="F55" s="75"/>
      <c r="G55" s="75"/>
      <c r="H55" s="75"/>
      <c r="I55" s="75"/>
      <c r="J55" s="75"/>
      <c r="K55" s="75"/>
      <c r="L55" s="75"/>
      <c r="M55" s="75"/>
      <c r="N55" s="75"/>
      <c r="O55" s="113"/>
      <c r="P55" s="121"/>
    </row>
    <row r="56" spans="2:17" s="26" customFormat="1" x14ac:dyDescent="0.35">
      <c r="B56" s="155">
        <v>6</v>
      </c>
      <c r="C56" s="1"/>
      <c r="D56" s="132" t="s">
        <v>28</v>
      </c>
      <c r="E56" s="133"/>
      <c r="F56" s="133"/>
      <c r="G56" s="133"/>
      <c r="H56" s="133"/>
      <c r="I56" s="133"/>
      <c r="J56" s="133"/>
      <c r="K56" s="133"/>
      <c r="L56" s="133"/>
      <c r="M56" s="133"/>
      <c r="N56" s="134"/>
      <c r="O56" s="111"/>
      <c r="P56" s="63"/>
      <c r="Q56" s="1"/>
    </row>
    <row r="57" spans="2:17" s="26" customFormat="1" ht="5.15" customHeight="1" x14ac:dyDescent="0.35">
      <c r="B57" s="156"/>
      <c r="C57" s="1"/>
      <c r="D57" s="49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108"/>
      <c r="P57" s="64"/>
      <c r="Q57" s="1"/>
    </row>
    <row r="58" spans="2:17" s="26" customFormat="1" x14ac:dyDescent="0.35">
      <c r="B58" s="156"/>
      <c r="C58" s="1"/>
      <c r="D58" s="70"/>
      <c r="E58" s="71"/>
      <c r="F58" s="129" t="s">
        <v>36</v>
      </c>
      <c r="G58" s="129"/>
      <c r="H58" s="129"/>
      <c r="I58" s="129"/>
      <c r="J58" s="129"/>
      <c r="K58" s="129"/>
      <c r="L58" s="129"/>
      <c r="M58" s="129"/>
      <c r="N58" s="130"/>
      <c r="O58" s="107" t="s">
        <v>31</v>
      </c>
      <c r="P58" s="131">
        <f>IF(O58="x",10,IF(O59="x",5,IF(O60="x",2.5,IF(O61="x",0,0))))</f>
        <v>10</v>
      </c>
    </row>
    <row r="59" spans="2:17" s="26" customFormat="1" x14ac:dyDescent="0.35">
      <c r="B59" s="156"/>
      <c r="C59" s="1"/>
      <c r="D59" s="27"/>
      <c r="E59" s="28"/>
      <c r="F59" s="129" t="s">
        <v>22</v>
      </c>
      <c r="G59" s="129"/>
      <c r="H59" s="129"/>
      <c r="I59" s="129"/>
      <c r="J59" s="129"/>
      <c r="K59" s="129"/>
      <c r="L59" s="129"/>
      <c r="M59" s="129"/>
      <c r="N59" s="130"/>
      <c r="O59" s="107"/>
      <c r="P59" s="131"/>
      <c r="Q59" s="1"/>
    </row>
    <row r="60" spans="2:17" s="26" customFormat="1" x14ac:dyDescent="0.35">
      <c r="B60" s="156"/>
      <c r="C60" s="1"/>
      <c r="D60" s="27"/>
      <c r="E60" s="28"/>
      <c r="F60" s="68" t="s">
        <v>37</v>
      </c>
      <c r="G60" s="68"/>
      <c r="H60" s="68"/>
      <c r="I60" s="68"/>
      <c r="J60" s="68"/>
      <c r="K60" s="68"/>
      <c r="L60" s="68"/>
      <c r="M60" s="68"/>
      <c r="N60" s="69"/>
      <c r="O60" s="107"/>
      <c r="P60" s="131"/>
      <c r="Q60" s="1"/>
    </row>
    <row r="61" spans="2:17" s="26" customFormat="1" x14ac:dyDescent="0.35">
      <c r="B61" s="156"/>
      <c r="C61" s="1"/>
      <c r="D61" s="27"/>
      <c r="E61" s="28"/>
      <c r="F61" s="129" t="s">
        <v>6</v>
      </c>
      <c r="G61" s="129"/>
      <c r="H61" s="129"/>
      <c r="I61" s="129"/>
      <c r="J61" s="129"/>
      <c r="K61" s="129"/>
      <c r="L61" s="129"/>
      <c r="M61" s="129"/>
      <c r="N61" s="129"/>
      <c r="O61" s="107"/>
      <c r="P61" s="131"/>
      <c r="Q61" s="1"/>
    </row>
    <row r="62" spans="2:17" s="26" customFormat="1" x14ac:dyDescent="0.35">
      <c r="B62" s="157"/>
      <c r="C62" s="1"/>
      <c r="D62" s="29"/>
      <c r="E62" s="30"/>
      <c r="F62" s="31"/>
      <c r="G62" s="31"/>
      <c r="H62" s="31"/>
      <c r="I62" s="31"/>
      <c r="J62" s="31"/>
      <c r="K62" s="31"/>
      <c r="L62" s="31"/>
      <c r="M62" s="31"/>
      <c r="N62" s="31"/>
      <c r="O62" s="114"/>
      <c r="P62" s="125"/>
    </row>
    <row r="63" spans="2:17" s="26" customFormat="1" ht="12" customHeight="1" x14ac:dyDescent="0.35">
      <c r="B63" s="13"/>
      <c r="C63" s="1"/>
      <c r="D63" s="28"/>
      <c r="E63" s="28"/>
      <c r="F63" s="34"/>
      <c r="G63" s="34"/>
      <c r="H63" s="34"/>
      <c r="I63" s="34"/>
      <c r="J63" s="34"/>
      <c r="K63" s="34"/>
      <c r="L63" s="34"/>
      <c r="M63" s="34"/>
      <c r="N63" s="34"/>
      <c r="O63" s="35"/>
      <c r="P63" s="65"/>
    </row>
    <row r="64" spans="2:17" s="26" customFormat="1" ht="29.25" customHeight="1" x14ac:dyDescent="0.35">
      <c r="B64" s="103"/>
      <c r="C64" s="104"/>
      <c r="D64" s="126" t="s">
        <v>30</v>
      </c>
      <c r="E64" s="127"/>
      <c r="F64" s="127"/>
      <c r="G64" s="127"/>
      <c r="H64" s="127"/>
      <c r="I64" s="127"/>
      <c r="J64" s="127"/>
      <c r="K64" s="127"/>
      <c r="L64" s="127"/>
      <c r="M64" s="127"/>
      <c r="N64" s="128"/>
      <c r="O64" s="105"/>
      <c r="P64" s="118">
        <f>ROUND(IF(AND(O64="x",O61="",O60="",O59="",O58=""),((P13+P23+P32+P41+P50)*5/90),0),2)</f>
        <v>0</v>
      </c>
      <c r="Q64" s="106"/>
    </row>
    <row r="65" spans="2:16" s="26" customFormat="1" ht="12" customHeight="1" x14ac:dyDescent="0.35">
      <c r="B65" s="13"/>
      <c r="C65" s="1"/>
      <c r="D65" s="28"/>
      <c r="E65" s="28"/>
      <c r="F65" s="34"/>
      <c r="G65" s="34"/>
      <c r="H65" s="34"/>
      <c r="I65" s="34"/>
      <c r="J65" s="34"/>
      <c r="K65" s="34"/>
      <c r="L65" s="34"/>
      <c r="M65" s="34"/>
      <c r="N65" s="34"/>
      <c r="O65" s="35"/>
      <c r="P65" s="65"/>
    </row>
    <row r="66" spans="2:16" x14ac:dyDescent="0.35"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57" t="s">
        <v>13</v>
      </c>
      <c r="P66" s="66">
        <f>+P13+P23+P32+P41+P50+P58+P64</f>
        <v>100</v>
      </c>
    </row>
    <row r="67" spans="2:16" x14ac:dyDescent="0.35"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</row>
    <row r="68" spans="2:16" x14ac:dyDescent="0.35"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</row>
    <row r="69" spans="2:16" x14ac:dyDescent="0.35"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</row>
    <row r="70" spans="2:16" x14ac:dyDescent="0.35"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</row>
    <row r="71" spans="2:16" x14ac:dyDescent="0.35"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</row>
    <row r="72" spans="2:16" ht="15" customHeight="1" x14ac:dyDescent="0.35"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</row>
    <row r="73" spans="2:16" x14ac:dyDescent="0.35"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</row>
  </sheetData>
  <mergeCells count="49">
    <mergeCell ref="B10:B18"/>
    <mergeCell ref="D10:N10"/>
    <mergeCell ref="F13:N13"/>
    <mergeCell ref="B29:B36"/>
    <mergeCell ref="B47:B54"/>
    <mergeCell ref="D47:N47"/>
    <mergeCell ref="B20:B27"/>
    <mergeCell ref="D29:N29"/>
    <mergeCell ref="P32:P35"/>
    <mergeCell ref="F26:N26"/>
    <mergeCell ref="F23:N23"/>
    <mergeCell ref="F33:N33"/>
    <mergeCell ref="F32:N32"/>
    <mergeCell ref="F35:N35"/>
    <mergeCell ref="F34:N34"/>
    <mergeCell ref="B56:B62"/>
    <mergeCell ref="B38:B45"/>
    <mergeCell ref="D38:N38"/>
    <mergeCell ref="F58:N58"/>
    <mergeCell ref="F59:N59"/>
    <mergeCell ref="F45:N45"/>
    <mergeCell ref="F25:N25"/>
    <mergeCell ref="F24:N24"/>
    <mergeCell ref="E4:K4"/>
    <mergeCell ref="D8:N8"/>
    <mergeCell ref="P13:P16"/>
    <mergeCell ref="F14:N14"/>
    <mergeCell ref="P23:P26"/>
    <mergeCell ref="F41:N41"/>
    <mergeCell ref="P41:P44"/>
    <mergeCell ref="F42:N42"/>
    <mergeCell ref="F44:N44"/>
    <mergeCell ref="F43:N43"/>
    <mergeCell ref="G1:M1"/>
    <mergeCell ref="G2:M2"/>
    <mergeCell ref="F16:N16"/>
    <mergeCell ref="D20:N20"/>
    <mergeCell ref="N1:P2"/>
    <mergeCell ref="O4:P4"/>
    <mergeCell ref="D6:N6"/>
    <mergeCell ref="F15:N15"/>
    <mergeCell ref="D64:N64"/>
    <mergeCell ref="F50:N50"/>
    <mergeCell ref="P50:P53"/>
    <mergeCell ref="F51:N51"/>
    <mergeCell ref="F53:N53"/>
    <mergeCell ref="F61:N61"/>
    <mergeCell ref="D56:N56"/>
    <mergeCell ref="P58:P61"/>
  </mergeCells>
  <printOptions horizontalCentered="1"/>
  <pageMargins left="0.31496062992125984" right="0.19685039370078741" top="0.55118110236220474" bottom="0.6692913385826772" header="0.31496062992125984" footer="0.31496062992125984"/>
  <pageSetup paperSize="256" scale="75" orientation="portrait" r:id="rId1"/>
  <rowBreaks count="1" manualBreakCount="1">
    <brk id="36" min="1" max="15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8"/>
  <sheetViews>
    <sheetView workbookViewId="0">
      <selection activeCell="A13" sqref="A13"/>
    </sheetView>
  </sheetViews>
  <sheetFormatPr defaultRowHeight="14.5" x14ac:dyDescent="0.35"/>
  <cols>
    <col min="1" max="1" width="115.81640625" customWidth="1"/>
  </cols>
  <sheetData>
    <row r="2" spans="1:1" x14ac:dyDescent="0.35">
      <c r="A2" s="17" t="s">
        <v>7</v>
      </c>
    </row>
    <row r="3" spans="1:1" ht="77.5" x14ac:dyDescent="0.35">
      <c r="A3" s="18" t="s">
        <v>8</v>
      </c>
    </row>
    <row r="4" spans="1:1" ht="24" customHeight="1" thickBot="1" x14ac:dyDescent="0.4">
      <c r="A4" s="19" t="s">
        <v>9</v>
      </c>
    </row>
    <row r="5" spans="1:1" x14ac:dyDescent="0.35">
      <c r="A5" s="161" t="s">
        <v>10</v>
      </c>
    </row>
    <row r="6" spans="1:1" ht="15" thickBot="1" x14ac:dyDescent="0.4">
      <c r="A6" s="162"/>
    </row>
    <row r="7" spans="1:1" ht="18.75" customHeight="1" x14ac:dyDescent="0.35">
      <c r="A7" s="19" t="s">
        <v>11</v>
      </c>
    </row>
    <row r="8" spans="1:1" ht="26.25" customHeight="1" x14ac:dyDescent="0.35">
      <c r="A8" s="20" t="s">
        <v>12</v>
      </c>
    </row>
  </sheetData>
  <mergeCells count="1">
    <mergeCell ref="A5:A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82"/>
  <sheetViews>
    <sheetView workbookViewId="0">
      <selection sqref="A1:E65536"/>
    </sheetView>
  </sheetViews>
  <sheetFormatPr defaultRowHeight="14.5" x14ac:dyDescent="0.35"/>
  <cols>
    <col min="1" max="1" width="12.26953125" style="76" customWidth="1"/>
    <col min="2" max="2" width="12.26953125" style="77" customWidth="1"/>
    <col min="3" max="3" width="12.26953125" style="76" customWidth="1"/>
    <col min="4" max="4" width="5" style="77" customWidth="1"/>
    <col min="5" max="5" width="13.26953125" style="78" customWidth="1"/>
  </cols>
  <sheetData>
    <row r="2" spans="1:5" x14ac:dyDescent="0.35">
      <c r="C2" s="79">
        <v>20</v>
      </c>
      <c r="D2" s="76"/>
      <c r="E2" s="80">
        <v>100</v>
      </c>
    </row>
    <row r="4" spans="1:5" x14ac:dyDescent="0.35">
      <c r="A4" s="166" t="s">
        <v>15</v>
      </c>
      <c r="B4" s="166"/>
      <c r="C4" s="166"/>
      <c r="E4" s="167" t="s">
        <v>16</v>
      </c>
    </row>
    <row r="5" spans="1:5" x14ac:dyDescent="0.35">
      <c r="A5" s="166"/>
      <c r="B5" s="166"/>
      <c r="C5" s="166"/>
      <c r="D5" s="81"/>
      <c r="E5" s="167"/>
    </row>
    <row r="6" spans="1:5" x14ac:dyDescent="0.35">
      <c r="A6" s="168" t="s">
        <v>17</v>
      </c>
      <c r="B6" s="169" t="s">
        <v>18</v>
      </c>
      <c r="C6" s="170" t="s">
        <v>19</v>
      </c>
      <c r="D6" s="82"/>
      <c r="E6" s="167"/>
    </row>
    <row r="7" spans="1:5" x14ac:dyDescent="0.35">
      <c r="A7" s="168"/>
      <c r="B7" s="169"/>
      <c r="C7" s="170"/>
      <c r="E7" s="167"/>
    </row>
    <row r="8" spans="1:5" x14ac:dyDescent="0.35">
      <c r="A8" s="168"/>
      <c r="B8" s="169"/>
      <c r="C8" s="170"/>
      <c r="D8" s="83"/>
      <c r="E8" s="167"/>
    </row>
    <row r="9" spans="1:5" x14ac:dyDescent="0.35">
      <c r="A9" s="84"/>
    </row>
    <row r="10" spans="1:5" x14ac:dyDescent="0.35">
      <c r="A10" s="85"/>
      <c r="B10" s="86"/>
      <c r="C10" s="87"/>
      <c r="E10" s="88"/>
    </row>
    <row r="11" spans="1:5" x14ac:dyDescent="0.35">
      <c r="A11" s="89"/>
      <c r="B11" s="90"/>
      <c r="C11" s="91"/>
      <c r="E11" s="92"/>
    </row>
    <row r="12" spans="1:5" x14ac:dyDescent="0.35">
      <c r="A12" s="89"/>
      <c r="B12" s="90"/>
      <c r="C12" s="91"/>
      <c r="E12" s="92"/>
    </row>
    <row r="13" spans="1:5" x14ac:dyDescent="0.35">
      <c r="A13" s="89"/>
      <c r="B13" s="90"/>
      <c r="C13" s="91"/>
      <c r="E13" s="92"/>
    </row>
    <row r="14" spans="1:5" x14ac:dyDescent="0.35">
      <c r="A14" s="91">
        <v>20</v>
      </c>
      <c r="B14" s="163">
        <v>0.25</v>
      </c>
      <c r="C14" s="91">
        <f>+B14*A14</f>
        <v>5</v>
      </c>
      <c r="E14" s="92">
        <f>+C14*$E$2/$C$2</f>
        <v>25</v>
      </c>
    </row>
    <row r="15" spans="1:5" x14ac:dyDescent="0.35">
      <c r="A15" s="89">
        <v>10</v>
      </c>
      <c r="B15" s="163"/>
      <c r="C15" s="91">
        <f>+B14*A15</f>
        <v>2.5</v>
      </c>
      <c r="E15" s="92">
        <f>+C15*$E$2/$C$2</f>
        <v>12.5</v>
      </c>
    </row>
    <row r="16" spans="1:5" x14ac:dyDescent="0.35">
      <c r="A16" s="89">
        <v>5</v>
      </c>
      <c r="B16" s="163"/>
      <c r="C16" s="91">
        <f>+B14*A16</f>
        <v>1.25</v>
      </c>
      <c r="E16" s="92">
        <f>+C16*$E$2/$C$2</f>
        <v>6.25</v>
      </c>
    </row>
    <row r="17" spans="1:5" x14ac:dyDescent="0.35">
      <c r="A17" s="89">
        <v>0</v>
      </c>
      <c r="B17" s="163"/>
      <c r="C17" s="91">
        <f>+B14*A17</f>
        <v>0</v>
      </c>
      <c r="E17" s="92">
        <f>+C17*$E$2/$C$2</f>
        <v>0</v>
      </c>
    </row>
    <row r="18" spans="1:5" x14ac:dyDescent="0.35">
      <c r="A18" s="89"/>
      <c r="B18" s="93"/>
      <c r="C18" s="91"/>
      <c r="E18" s="92"/>
    </row>
    <row r="19" spans="1:5" x14ac:dyDescent="0.35">
      <c r="A19" s="91"/>
      <c r="B19" s="94"/>
      <c r="C19" s="91"/>
      <c r="E19" s="92"/>
    </row>
    <row r="20" spans="1:5" x14ac:dyDescent="0.35">
      <c r="A20" s="91"/>
      <c r="B20" s="90"/>
      <c r="C20" s="91"/>
      <c r="E20" s="92"/>
    </row>
    <row r="21" spans="1:5" x14ac:dyDescent="0.35">
      <c r="A21" s="89"/>
      <c r="B21" s="90"/>
      <c r="C21" s="91"/>
      <c r="E21" s="92"/>
    </row>
    <row r="22" spans="1:5" x14ac:dyDescent="0.35">
      <c r="A22" s="91"/>
      <c r="B22" s="90"/>
      <c r="C22" s="91"/>
      <c r="E22" s="92"/>
    </row>
    <row r="23" spans="1:5" x14ac:dyDescent="0.35">
      <c r="A23" s="89"/>
      <c r="B23" s="90"/>
      <c r="C23" s="91"/>
      <c r="E23" s="92"/>
    </row>
    <row r="24" spans="1:5" x14ac:dyDescent="0.35">
      <c r="A24" s="91">
        <v>20</v>
      </c>
      <c r="B24" s="163">
        <v>0.25</v>
      </c>
      <c r="C24" s="91">
        <f>+B24*A24</f>
        <v>5</v>
      </c>
      <c r="E24" s="92">
        <f>+C24*$E$2/$C$2</f>
        <v>25</v>
      </c>
    </row>
    <row r="25" spans="1:5" x14ac:dyDescent="0.35">
      <c r="A25" s="89">
        <v>10</v>
      </c>
      <c r="B25" s="163"/>
      <c r="C25" s="91">
        <f>+B24*A25</f>
        <v>2.5</v>
      </c>
      <c r="E25" s="92">
        <f>+C25*$E$2/$C$2</f>
        <v>12.5</v>
      </c>
    </row>
    <row r="26" spans="1:5" x14ac:dyDescent="0.35">
      <c r="A26" s="89">
        <v>5</v>
      </c>
      <c r="B26" s="163"/>
      <c r="C26" s="91">
        <f>+B24*A26</f>
        <v>1.25</v>
      </c>
      <c r="E26" s="92">
        <f>+C26*$E$2/$C$2</f>
        <v>6.25</v>
      </c>
    </row>
    <row r="27" spans="1:5" x14ac:dyDescent="0.35">
      <c r="A27" s="89">
        <v>0</v>
      </c>
      <c r="B27" s="163"/>
      <c r="C27" s="91">
        <f>+B24*A27</f>
        <v>0</v>
      </c>
      <c r="E27" s="92">
        <f>+C27*$E$2/$C$2</f>
        <v>0</v>
      </c>
    </row>
    <row r="28" spans="1:5" x14ac:dyDescent="0.35">
      <c r="A28" s="91"/>
      <c r="B28" s="95"/>
      <c r="C28" s="91"/>
      <c r="E28" s="92"/>
    </row>
    <row r="29" spans="1:5" x14ac:dyDescent="0.35">
      <c r="A29" s="91"/>
      <c r="B29" s="95"/>
      <c r="C29" s="91"/>
      <c r="E29" s="92"/>
    </row>
    <row r="30" spans="1:5" x14ac:dyDescent="0.35">
      <c r="A30" s="91"/>
      <c r="B30" s="90"/>
      <c r="C30" s="91"/>
      <c r="E30" s="92"/>
    </row>
    <row r="31" spans="1:5" x14ac:dyDescent="0.35">
      <c r="A31" s="89"/>
      <c r="B31" s="90"/>
      <c r="C31" s="91"/>
      <c r="E31" s="92"/>
    </row>
    <row r="32" spans="1:5" x14ac:dyDescent="0.35">
      <c r="A32" s="91"/>
      <c r="B32" s="90"/>
      <c r="C32" s="91"/>
      <c r="E32" s="92"/>
    </row>
    <row r="33" spans="1:5" x14ac:dyDescent="0.35">
      <c r="A33" s="89"/>
      <c r="B33" s="90"/>
      <c r="C33" s="91"/>
      <c r="E33" s="92"/>
    </row>
    <row r="34" spans="1:5" x14ac:dyDescent="0.35">
      <c r="A34" s="91">
        <v>20</v>
      </c>
      <c r="B34" s="163">
        <v>0.15</v>
      </c>
      <c r="C34" s="91">
        <f>+B34*A34</f>
        <v>3</v>
      </c>
      <c r="E34" s="92">
        <f>+C34*$E$2/$C$2</f>
        <v>15</v>
      </c>
    </row>
    <row r="35" spans="1:5" x14ac:dyDescent="0.35">
      <c r="A35" s="89">
        <v>10</v>
      </c>
      <c r="B35" s="163"/>
      <c r="C35" s="91">
        <f>+B34*A35</f>
        <v>1.5</v>
      </c>
      <c r="E35" s="92">
        <f>+C35*$E$2/$C$2</f>
        <v>7.5</v>
      </c>
    </row>
    <row r="36" spans="1:5" x14ac:dyDescent="0.35">
      <c r="A36" s="89">
        <v>5</v>
      </c>
      <c r="B36" s="163"/>
      <c r="C36" s="91">
        <f>+B34*A36</f>
        <v>0.75</v>
      </c>
      <c r="E36" s="92">
        <f>+C36*$E$2/$C$2</f>
        <v>3.75</v>
      </c>
    </row>
    <row r="37" spans="1:5" x14ac:dyDescent="0.35">
      <c r="A37" s="89">
        <v>0</v>
      </c>
      <c r="B37" s="163"/>
      <c r="C37" s="91">
        <f>+B34*A37</f>
        <v>0</v>
      </c>
      <c r="E37" s="92">
        <f>+C37*$E$2/$C$2</f>
        <v>0</v>
      </c>
    </row>
    <row r="38" spans="1:5" x14ac:dyDescent="0.35">
      <c r="A38" s="91"/>
      <c r="B38" s="95"/>
      <c r="C38" s="91"/>
      <c r="E38" s="92"/>
    </row>
    <row r="39" spans="1:5" x14ac:dyDescent="0.35">
      <c r="A39" s="89"/>
      <c r="B39" s="90"/>
      <c r="C39" s="91"/>
      <c r="E39" s="92"/>
    </row>
    <row r="40" spans="1:5" x14ac:dyDescent="0.35">
      <c r="A40" s="91"/>
      <c r="B40" s="90"/>
      <c r="C40" s="91"/>
      <c r="E40" s="92"/>
    </row>
    <row r="41" spans="1:5" x14ac:dyDescent="0.35">
      <c r="A41" s="89"/>
      <c r="B41" s="90"/>
      <c r="C41" s="91"/>
      <c r="E41" s="92"/>
    </row>
    <row r="42" spans="1:5" x14ac:dyDescent="0.35">
      <c r="A42" s="89"/>
      <c r="B42" s="96"/>
      <c r="C42" s="91"/>
      <c r="E42" s="92"/>
    </row>
    <row r="43" spans="1:5" x14ac:dyDescent="0.35">
      <c r="A43" s="89"/>
      <c r="B43" s="90"/>
      <c r="C43" s="91"/>
      <c r="E43" s="92"/>
    </row>
    <row r="44" spans="1:5" x14ac:dyDescent="0.35">
      <c r="A44" s="91">
        <v>20</v>
      </c>
      <c r="B44" s="163">
        <v>0.1</v>
      </c>
      <c r="C44" s="91">
        <f>+B44*A44</f>
        <v>2</v>
      </c>
      <c r="E44" s="92">
        <f>+C44*$E$2/$C$2</f>
        <v>10</v>
      </c>
    </row>
    <row r="45" spans="1:5" x14ac:dyDescent="0.35">
      <c r="A45" s="89">
        <v>10</v>
      </c>
      <c r="B45" s="163"/>
      <c r="C45" s="91">
        <f>+B44*A45</f>
        <v>1</v>
      </c>
      <c r="E45" s="92">
        <f>+C45*$E$2/$C$2</f>
        <v>5</v>
      </c>
    </row>
    <row r="46" spans="1:5" x14ac:dyDescent="0.35">
      <c r="A46" s="89">
        <v>5</v>
      </c>
      <c r="B46" s="163"/>
      <c r="C46" s="91">
        <f>+B44*A46</f>
        <v>0.5</v>
      </c>
      <c r="E46" s="92">
        <f>+C46*$E$2/$C$2</f>
        <v>2.5</v>
      </c>
    </row>
    <row r="47" spans="1:5" x14ac:dyDescent="0.35">
      <c r="A47" s="89">
        <v>0</v>
      </c>
      <c r="B47" s="163"/>
      <c r="C47" s="91">
        <f>+B44*A47</f>
        <v>0</v>
      </c>
      <c r="E47" s="92">
        <f>+C47*$E$2/$C$2</f>
        <v>0</v>
      </c>
    </row>
    <row r="48" spans="1:5" x14ac:dyDescent="0.35">
      <c r="A48" s="91"/>
      <c r="B48" s="90"/>
      <c r="C48" s="91"/>
      <c r="E48" s="92"/>
    </row>
    <row r="49" spans="1:5" x14ac:dyDescent="0.35">
      <c r="A49" s="89"/>
      <c r="B49" s="96"/>
      <c r="C49" s="91"/>
      <c r="E49" s="92"/>
    </row>
    <row r="50" spans="1:5" x14ac:dyDescent="0.35">
      <c r="A50" s="89"/>
      <c r="B50" s="90"/>
      <c r="C50" s="91"/>
      <c r="E50" s="92"/>
    </row>
    <row r="51" spans="1:5" x14ac:dyDescent="0.35">
      <c r="A51" s="91">
        <v>20</v>
      </c>
      <c r="B51" s="163">
        <v>0.1</v>
      </c>
      <c r="C51" s="91">
        <f>+B51*A51</f>
        <v>2</v>
      </c>
      <c r="E51" s="92">
        <f>+C51*$E$2/$C$2</f>
        <v>10</v>
      </c>
    </row>
    <row r="52" spans="1:5" x14ac:dyDescent="0.35">
      <c r="A52" s="89">
        <v>10</v>
      </c>
      <c r="B52" s="163"/>
      <c r="C52" s="91">
        <f>+B51*A52</f>
        <v>1</v>
      </c>
      <c r="E52" s="92">
        <f>+C52*$E$2/$C$2</f>
        <v>5</v>
      </c>
    </row>
    <row r="53" spans="1:5" x14ac:dyDescent="0.35">
      <c r="A53" s="89">
        <v>5</v>
      </c>
      <c r="B53" s="163"/>
      <c r="C53" s="91">
        <f>+B51*A53</f>
        <v>0.5</v>
      </c>
      <c r="E53" s="92">
        <f>+C53*$E$2/$C$2</f>
        <v>2.5</v>
      </c>
    </row>
    <row r="54" spans="1:5" x14ac:dyDescent="0.35">
      <c r="A54" s="89">
        <v>0</v>
      </c>
      <c r="B54" s="163"/>
      <c r="C54" s="91">
        <f>+B51*A54</f>
        <v>0</v>
      </c>
      <c r="E54" s="92">
        <f>+C54*$E$2/$C$2</f>
        <v>0</v>
      </c>
    </row>
    <row r="55" spans="1:5" x14ac:dyDescent="0.35">
      <c r="A55" s="89"/>
      <c r="B55" s="163"/>
      <c r="C55" s="91"/>
      <c r="D55" s="82"/>
      <c r="E55" s="92"/>
    </row>
    <row r="56" spans="1:5" x14ac:dyDescent="0.35">
      <c r="A56" s="91"/>
      <c r="B56" s="94"/>
      <c r="C56" s="91"/>
      <c r="E56" s="92"/>
    </row>
    <row r="57" spans="1:5" x14ac:dyDescent="0.35">
      <c r="A57" s="91"/>
      <c r="B57" s="90"/>
      <c r="C57" s="91"/>
      <c r="E57" s="92"/>
    </row>
    <row r="58" spans="1:5" x14ac:dyDescent="0.35">
      <c r="A58" s="89"/>
      <c r="B58" s="90"/>
      <c r="C58" s="91"/>
      <c r="E58" s="92"/>
    </row>
    <row r="59" spans="1:5" x14ac:dyDescent="0.35">
      <c r="A59" s="91">
        <v>20</v>
      </c>
      <c r="B59" s="163">
        <v>0.1</v>
      </c>
      <c r="C59" s="91">
        <f>+B59*A59</f>
        <v>2</v>
      </c>
      <c r="E59" s="92">
        <f>+C59*$E$2/$C$2</f>
        <v>10</v>
      </c>
    </row>
    <row r="60" spans="1:5" x14ac:dyDescent="0.35">
      <c r="A60" s="89">
        <v>10</v>
      </c>
      <c r="B60" s="163"/>
      <c r="C60" s="91">
        <f>+B59*A60</f>
        <v>1</v>
      </c>
      <c r="E60" s="92">
        <f>+C60*$E$2/$C$2</f>
        <v>5</v>
      </c>
    </row>
    <row r="61" spans="1:5" x14ac:dyDescent="0.35">
      <c r="A61" s="89">
        <v>5</v>
      </c>
      <c r="B61" s="163"/>
      <c r="C61" s="91">
        <f>+B59*A61</f>
        <v>0.5</v>
      </c>
      <c r="E61" s="92">
        <f>+C61*$E$2/$C$2</f>
        <v>2.5</v>
      </c>
    </row>
    <row r="62" spans="1:5" x14ac:dyDescent="0.35">
      <c r="A62" s="89">
        <v>0</v>
      </c>
      <c r="B62" s="163"/>
      <c r="C62" s="91">
        <f>+B59*A62</f>
        <v>0</v>
      </c>
      <c r="E62" s="92">
        <f>+C62*$E$2/$C$2</f>
        <v>0</v>
      </c>
    </row>
    <row r="63" spans="1:5" x14ac:dyDescent="0.35">
      <c r="A63" s="91"/>
      <c r="B63" s="95"/>
      <c r="C63" s="91"/>
      <c r="E63" s="92"/>
    </row>
    <row r="64" spans="1:5" x14ac:dyDescent="0.35">
      <c r="A64" s="91"/>
      <c r="B64" s="95"/>
      <c r="C64" s="91"/>
      <c r="E64" s="92"/>
    </row>
    <row r="65" spans="1:5" x14ac:dyDescent="0.35">
      <c r="A65" s="89"/>
      <c r="B65" s="90"/>
      <c r="C65" s="91"/>
      <c r="E65" s="92"/>
    </row>
    <row r="66" spans="1:5" x14ac:dyDescent="0.35">
      <c r="A66" s="89"/>
      <c r="B66" s="90"/>
      <c r="C66" s="91"/>
      <c r="E66" s="92"/>
    </row>
    <row r="67" spans="1:5" x14ac:dyDescent="0.35">
      <c r="A67" s="91">
        <v>20</v>
      </c>
      <c r="B67" s="163">
        <v>0.05</v>
      </c>
      <c r="C67" s="91">
        <f>+B67*A67</f>
        <v>1</v>
      </c>
      <c r="E67" s="92">
        <f>+C67*$E$2/$C$2</f>
        <v>5</v>
      </c>
    </row>
    <row r="68" spans="1:5" x14ac:dyDescent="0.35">
      <c r="A68" s="89">
        <v>10</v>
      </c>
      <c r="B68" s="163"/>
      <c r="C68" s="91">
        <f>+B67*A68</f>
        <v>0.5</v>
      </c>
      <c r="E68" s="92">
        <f>+C68*$E$2/$C$2</f>
        <v>2.5</v>
      </c>
    </row>
    <row r="69" spans="1:5" x14ac:dyDescent="0.35">
      <c r="A69" s="89">
        <v>5</v>
      </c>
      <c r="B69" s="163"/>
      <c r="C69" s="91">
        <f>+B67*A69</f>
        <v>0.25</v>
      </c>
      <c r="E69" s="92">
        <f>+C69*$E$2/$C$2</f>
        <v>1.25</v>
      </c>
    </row>
    <row r="70" spans="1:5" x14ac:dyDescent="0.35">
      <c r="A70" s="89">
        <v>0</v>
      </c>
      <c r="B70" s="163"/>
      <c r="C70" s="91">
        <f>+B67*A70</f>
        <v>0</v>
      </c>
      <c r="E70" s="92">
        <f>+C70*$E$2/$C$2</f>
        <v>0</v>
      </c>
    </row>
    <row r="71" spans="1:5" x14ac:dyDescent="0.35">
      <c r="A71" s="91"/>
      <c r="B71" s="94"/>
      <c r="C71" s="91"/>
      <c r="E71" s="92"/>
    </row>
    <row r="72" spans="1:5" x14ac:dyDescent="0.35">
      <c r="A72" s="91"/>
      <c r="B72" s="94"/>
      <c r="C72" s="91"/>
      <c r="E72" s="92"/>
    </row>
    <row r="73" spans="1:5" x14ac:dyDescent="0.35">
      <c r="B73" s="97">
        <f>+B67+B59+B51+B44+B34+B24+B14</f>
        <v>1</v>
      </c>
      <c r="C73" s="98">
        <f>+C67+C59+C51+C44+C34+C24+C14</f>
        <v>20</v>
      </c>
      <c r="E73" s="99">
        <f>+E67+E59+E51+E44+E34+E24+E14</f>
        <v>100</v>
      </c>
    </row>
    <row r="74" spans="1:5" x14ac:dyDescent="0.35">
      <c r="A74" s="91"/>
      <c r="B74" s="94"/>
      <c r="C74" s="91"/>
      <c r="E74" s="92"/>
    </row>
    <row r="75" spans="1:5" x14ac:dyDescent="0.35">
      <c r="B75" s="100"/>
      <c r="C75" s="101"/>
      <c r="E75" s="102"/>
    </row>
    <row r="76" spans="1:5" x14ac:dyDescent="0.35">
      <c r="A76" s="91"/>
      <c r="B76" s="94"/>
      <c r="C76" s="91"/>
      <c r="E76" s="92"/>
    </row>
    <row r="77" spans="1:5" x14ac:dyDescent="0.35">
      <c r="B77" s="100"/>
      <c r="C77" s="101"/>
      <c r="E77" s="102"/>
    </row>
    <row r="78" spans="1:5" x14ac:dyDescent="0.35">
      <c r="B78" s="100"/>
      <c r="C78" s="101"/>
      <c r="E78" s="102"/>
    </row>
    <row r="79" spans="1:5" x14ac:dyDescent="0.35">
      <c r="C79" s="164" t="s">
        <v>20</v>
      </c>
      <c r="E79" s="165" t="s">
        <v>20</v>
      </c>
    </row>
    <row r="80" spans="1:5" x14ac:dyDescent="0.35">
      <c r="C80" s="164"/>
      <c r="E80" s="165"/>
    </row>
    <row r="81" spans="2:5" x14ac:dyDescent="0.35">
      <c r="C81" s="164"/>
      <c r="E81" s="165"/>
    </row>
    <row r="82" spans="2:5" x14ac:dyDescent="0.35">
      <c r="B82" s="52"/>
      <c r="C82" s="164"/>
      <c r="E82" s="165"/>
    </row>
  </sheetData>
  <mergeCells count="14">
    <mergeCell ref="E79:E82"/>
    <mergeCell ref="B51:B55"/>
    <mergeCell ref="B59:B62"/>
    <mergeCell ref="A4:C5"/>
    <mergeCell ref="E4:E8"/>
    <mergeCell ref="A6:A8"/>
    <mergeCell ref="B6:B8"/>
    <mergeCell ref="C6:C8"/>
    <mergeCell ref="B44:B47"/>
    <mergeCell ref="B67:B70"/>
    <mergeCell ref="B34:B37"/>
    <mergeCell ref="B14:B17"/>
    <mergeCell ref="B24:B27"/>
    <mergeCell ref="C79:C8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3</vt:i4>
      </vt:variant>
      <vt:variant>
        <vt:lpstr>Intervalos com nome</vt:lpstr>
      </vt:variant>
      <vt:variant>
        <vt:i4>2</vt:i4>
      </vt:variant>
    </vt:vector>
  </HeadingPairs>
  <TitlesOfParts>
    <vt:vector size="5" baseType="lpstr">
      <vt:lpstr>Folha1</vt:lpstr>
      <vt:lpstr>Folha2</vt:lpstr>
      <vt:lpstr>Folha3</vt:lpstr>
      <vt:lpstr>Folha1!Área_de_Impressão</vt:lpstr>
      <vt:lpstr>Folha1!Títulos_de_Impressão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Cristiana</dc:creator>
  <cp:lastModifiedBy>POISE</cp:lastModifiedBy>
  <cp:lastPrinted>2015-11-16T14:35:25Z</cp:lastPrinted>
  <dcterms:created xsi:type="dcterms:W3CDTF">2012-06-08T10:37:02Z</dcterms:created>
  <dcterms:modified xsi:type="dcterms:W3CDTF">2020-03-13T16:00:43Z</dcterms:modified>
</cp:coreProperties>
</file>